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Y:\DAM\1. Procedures_DAM\Moy Gnx\Dératisation 2026\1. Passation\3. DCE\1-Docs modifiables\Lot 2\"/>
    </mc:Choice>
  </mc:AlternateContent>
  <xr:revisionPtr revIDLastSave="0" documentId="13_ncr:1_{0EAF8D31-4553-4334-8157-B7AD025B1242}" xr6:coauthVersionLast="47" xr6:coauthVersionMax="47" xr10:uidLastSave="{00000000-0000-0000-0000-000000000000}"/>
  <bookViews>
    <workbookView xWindow="28680" yWindow="585" windowWidth="29040" windowHeight="16440" activeTab="5" xr2:uid="{00000000-000D-0000-FFFF-FFFF00000000}"/>
  </bookViews>
  <sheets>
    <sheet name="Page de garde" sheetId="7" r:id="rId1"/>
    <sheet name="Dératisation" sheetId="2" r:id="rId2"/>
    <sheet name="Désinsectisation" sheetId="5" r:id="rId3"/>
    <sheet name="Prix evolution" sheetId="11" r:id="rId4"/>
    <sheet name="Intervention curative" sheetId="12" r:id="rId5"/>
    <sheet name="DEIV et travaux" sheetId="13" r:id="rId6"/>
  </sheets>
  <definedNames>
    <definedName name="_xlnm.Print_Area" localSheetId="4">'Intervention curative'!$A$1:$E$36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2" i="2" l="1"/>
  <c r="A1" i="5"/>
  <c r="I10" i="5"/>
  <c r="K10" i="5" s="1"/>
  <c r="I9" i="5"/>
  <c r="K9" i="5" s="1"/>
  <c r="I8" i="5"/>
  <c r="K8" i="5" s="1"/>
  <c r="I10" i="2"/>
  <c r="K10" i="2" s="1"/>
  <c r="I9" i="2"/>
  <c r="K9" i="2" s="1"/>
  <c r="I8" i="2"/>
  <c r="K8" i="2" s="1"/>
  <c r="A3" i="13" l="1"/>
  <c r="A2" i="13"/>
  <c r="A1" i="13"/>
  <c r="F33" i="13"/>
  <c r="F32" i="13"/>
  <c r="F31" i="13"/>
  <c r="F30" i="13"/>
  <c r="F29" i="13"/>
  <c r="F28" i="13"/>
  <c r="F25" i="13"/>
  <c r="F24" i="13"/>
  <c r="F23" i="13"/>
  <c r="F22" i="13"/>
  <c r="F21" i="13"/>
  <c r="E18" i="13"/>
  <c r="E17" i="13"/>
  <c r="E16" i="13"/>
  <c r="E15" i="13"/>
  <c r="E14" i="13"/>
  <c r="E9" i="13"/>
  <c r="E8" i="13"/>
  <c r="E7" i="13"/>
  <c r="A3" i="12"/>
  <c r="A2" i="12"/>
  <c r="A1" i="12"/>
  <c r="E36" i="12"/>
  <c r="E35" i="12"/>
  <c r="E34" i="12"/>
  <c r="E33" i="12"/>
  <c r="E32" i="12"/>
  <c r="E31" i="12"/>
  <c r="E27" i="12"/>
  <c r="E26" i="12"/>
  <c r="E25" i="12"/>
  <c r="E24" i="12"/>
  <c r="E23" i="12"/>
  <c r="E22" i="12"/>
  <c r="E18" i="12"/>
  <c r="E17" i="12"/>
  <c r="E16" i="12"/>
  <c r="E15" i="12"/>
  <c r="E14" i="12"/>
  <c r="E13" i="12"/>
  <c r="E10" i="12"/>
  <c r="E9" i="12"/>
  <c r="E8" i="12"/>
  <c r="E7" i="12"/>
  <c r="E6" i="12"/>
  <c r="E5" i="12"/>
  <c r="A3" i="11"/>
  <c r="A2" i="11"/>
  <c r="A1" i="11"/>
  <c r="D8" i="11"/>
  <c r="D7" i="11"/>
  <c r="D6" i="11"/>
  <c r="A3" i="2" l="1"/>
  <c r="A1" i="2"/>
  <c r="I7" i="2"/>
  <c r="K7" i="2" s="1"/>
  <c r="K11" i="2" s="1"/>
  <c r="I7" i="5"/>
  <c r="K7" i="5" s="1"/>
  <c r="K11" i="5" s="1"/>
  <c r="A3" i="5"/>
  <c r="A2" i="5"/>
</calcChain>
</file>

<file path=xl/sharedStrings.xml><?xml version="1.0" encoding="utf-8"?>
<sst xmlns="http://schemas.openxmlformats.org/spreadsheetml/2006/main" count="251" uniqueCount="113">
  <si>
    <t>ADRESSE</t>
  </si>
  <si>
    <t>BATIMENT</t>
  </si>
  <si>
    <t>COMMUNE</t>
  </si>
  <si>
    <t>Campus</t>
  </si>
  <si>
    <t>Taux de TVA
(en %)</t>
  </si>
  <si>
    <t>Montant annuel total
(en € TTC)</t>
  </si>
  <si>
    <t>Montant annuel dératisation
(en € HT)</t>
  </si>
  <si>
    <t>Nombre de dispositifs</t>
  </si>
  <si>
    <t>Nombre de passages annuel dératisation</t>
  </si>
  <si>
    <t>Nombre de passages annuel désinsectisation</t>
  </si>
  <si>
    <t>Montant annuel désinsectisation
(en € TTC)</t>
  </si>
  <si>
    <t>Prestations de lutte contre les nuisibles</t>
  </si>
  <si>
    <t>Page de garde</t>
  </si>
  <si>
    <t>Onglet</t>
  </si>
  <si>
    <t>DPGF_Prix pour ajout ou retrait de postes</t>
  </si>
  <si>
    <t>BPU_Prestations curatives</t>
  </si>
  <si>
    <t>Dératisation de locaux intérieurs</t>
  </si>
  <si>
    <t>Unité</t>
  </si>
  <si>
    <t>Prix unitaire
(en € HT)</t>
  </si>
  <si>
    <t>Prix unitaire TTC (en €) par
heure d'intervention</t>
  </si>
  <si>
    <t>Entre 1 et 10 postes</t>
  </si>
  <si>
    <t>par poste</t>
  </si>
  <si>
    <t>Entre 11 et 20 postes</t>
  </si>
  <si>
    <t>Entre 21 et 30 postes</t>
  </si>
  <si>
    <t>Entre 31 et 40 postes</t>
  </si>
  <si>
    <t>Entre 41 et 50 postes</t>
  </si>
  <si>
    <t>Plus de 50 postes</t>
  </si>
  <si>
    <t>Dératisation de locaux extérieurs</t>
  </si>
  <si>
    <t>Désinsectisation de locaux intérieurs</t>
  </si>
  <si>
    <t>Entre 1 et 50 m²</t>
  </si>
  <si>
    <t>Entre 51 et 100 m²</t>
  </si>
  <si>
    <t>Entre 501 et 1000 m²</t>
  </si>
  <si>
    <t>Plus de 1 000 m²</t>
  </si>
  <si>
    <t>Travaux d'échancéité</t>
  </si>
  <si>
    <t>Sécurisation d'ouvertures par rebouchage</t>
  </si>
  <si>
    <t xml:space="preserve">Prix unitaire (en € TTC) </t>
  </si>
  <si>
    <t>inférieure à 5cm de diamètre</t>
  </si>
  <si>
    <t>ouverture</t>
  </si>
  <si>
    <t>6cm à 10cm de diamètre</t>
  </si>
  <si>
    <t>11cm à 20cm de diamètre</t>
  </si>
  <si>
    <t>21cm à 30cm de diamètre</t>
  </si>
  <si>
    <t>supérieure à 30cm de diamètre</t>
  </si>
  <si>
    <t>Fourniture et pose de bas de porte</t>
  </si>
  <si>
    <t>Bas de porte plastique</t>
  </si>
  <si>
    <t>mètre (m)</t>
  </si>
  <si>
    <t>Bas de porte métallique</t>
  </si>
  <si>
    <t>Fourniture et pose de grilles</t>
  </si>
  <si>
    <t>Mailles métalliques anti-rat</t>
  </si>
  <si>
    <t>mètre carré (m²)</t>
  </si>
  <si>
    <t>Durée de garantie</t>
  </si>
  <si>
    <t xml:space="preserve">Mailles métalliques anti-souris </t>
  </si>
  <si>
    <t xml:space="preserve">Mailles métalliques anti-insecte </t>
  </si>
  <si>
    <t>Objet</t>
  </si>
  <si>
    <t>BPU_DQE</t>
  </si>
  <si>
    <t>Cadre de réponse financier (CRF)</t>
  </si>
  <si>
    <t>BPU_Prestations complémentaires (DEIV et travaux)</t>
  </si>
  <si>
    <t>NB : Le candidat doit indiquer ses prix en euro HT, jusqu'à 2 décimales au maximum.</t>
  </si>
  <si>
    <t>NB : Le candidat doit remplir l'ensemble des cellules en jaune clair. En cas d'incomplétude, son offre sera rejettée.</t>
  </si>
  <si>
    <t>Entre 101 et 200 m²</t>
  </si>
  <si>
    <t>Entre 201 et 500 m²</t>
  </si>
  <si>
    <t>forfait</t>
  </si>
  <si>
    <t>NB : Les espaces d'un même campus sont comptabilisés ensemble. Par exemple, il est nécessaire de traiter le jardin intérieur (150m2) et l'espace devant le bâtiment (120m2), le forfait applicable est  celui correspondant à la surface totale à traiter (270m2).</t>
  </si>
  <si>
    <t>Entre 1 et 100 m²</t>
  </si>
  <si>
    <t>Entre 1001 et 2000 m²</t>
  </si>
  <si>
    <t>Plus de 2 000 m²</t>
  </si>
  <si>
    <t>Désinsectisation d'espaces extérieurs</t>
  </si>
  <si>
    <t>NB : Les locaux d'un même campus sont comptabilisés ensemble. Par exemple, il est nécessaire de traiter 4 locaux (25 m² + 30m² + 50m² + 10m²) dans 3 bâtiments voisins. Le forfait applicable est  celui correspondant à la surface totale à traiter (115m²).</t>
  </si>
  <si>
    <t>Prix unitaire TTC
(en €)</t>
  </si>
  <si>
    <t>N°</t>
  </si>
  <si>
    <t>Autres</t>
  </si>
  <si>
    <t>Plateforme SILABE</t>
  </si>
  <si>
    <t>Fort Foch, Lieu-dit zu Griesheimer Strasse</t>
  </si>
  <si>
    <t>NIEDERHAUSBERGEN</t>
  </si>
  <si>
    <t>Maintenance 35 DEIV</t>
  </si>
  <si>
    <t>DPGF_Dératisation lot 2</t>
  </si>
  <si>
    <t>DPGF_Désinsectisation lot 2</t>
  </si>
  <si>
    <t>Prix par poste et par passage</t>
  </si>
  <si>
    <r>
      <t>Montant annuel désinsectisation</t>
    </r>
    <r>
      <rPr>
        <b/>
        <sz val="12"/>
        <rFont val="Unistra A"/>
      </rPr>
      <t xml:space="preserve">
(en € HT)</t>
    </r>
  </si>
  <si>
    <t>Précisions éventuelles sur les zones "à risque"</t>
  </si>
  <si>
    <t>Afin d'adapter le protocol préventif en fonction de l'évolution des besoins, le candidat doit indiquer le prix pour l'ajout d'un poste. Pour rappel, le nombre de sites, les fréquences annuelles et le nombre de postes notamment peuvent être revus à la ghausse comme à la baisse. En cas de modification en cours d'année, la facturation sera ajustée en fonction au prorata des ajouts et/ou des retraits. Ces prix doivent êytre cohérents avec les prix renseignés dans les DPGF.</t>
  </si>
  <si>
    <t>Prix HT</t>
  </si>
  <si>
    <t>Prix TTC</t>
  </si>
  <si>
    <t>Prix pour l'ajout ou le retrait d'un poste de lutte préventive de dératisation (prix par poste et par passage)</t>
  </si>
  <si>
    <t>Prix pour l'ajout ou le retrait d'un poste de lutte préventive de désinsectisation (prix par poste et par passage)</t>
  </si>
  <si>
    <t>Prix pour l'ajout ou le retrait d'une maintenance annuelle pour un DEIV  (prix par DEIV et par maintenance annuelle)</t>
  </si>
  <si>
    <t>Fourniture et installation de destructeurs d'insectes volants (DEIV)</t>
  </si>
  <si>
    <t>Capacité</t>
  </si>
  <si>
    <t>DEIV adapté à un local de 50 m²</t>
  </si>
  <si>
    <t>Pièce</t>
  </si>
  <si>
    <t>2 ans</t>
  </si>
  <si>
    <t>DEIV adapté à un local de 100 m²</t>
  </si>
  <si>
    <t>DEIV adapté à un local de 150 m²</t>
  </si>
  <si>
    <t>3 ans</t>
  </si>
  <si>
    <t>5 ans</t>
  </si>
  <si>
    <t>Bas de porte autre</t>
  </si>
  <si>
    <t>(précisez)</t>
  </si>
  <si>
    <t>Mailles/filets autre</t>
  </si>
  <si>
    <t>Illkirch</t>
  </si>
  <si>
    <t>IGBMC -Bâtiment principal</t>
  </si>
  <si>
    <t>IGBMC - Animalerie</t>
  </si>
  <si>
    <t>Attention : Les interventions sur ce site doivent impérativement être sans danger pour les espèces non cibles.</t>
  </si>
  <si>
    <t>IGBMC - Pavillon d'hôtes</t>
  </si>
  <si>
    <t>Illkirch-Graffenstaden</t>
  </si>
  <si>
    <t>1 Rue Laurent Fries, 67400</t>
  </si>
  <si>
    <t>blattes germaniques, blattes orientales</t>
  </si>
  <si>
    <t>Maintenance 10 DEIV</t>
  </si>
  <si>
    <t>locaux techniques, ateliers, salles informatiques, salles de pauses, vide sanitaire, armoires électriques</t>
  </si>
  <si>
    <t>Lot 2 : Suivi préventif et traitement curatif de la plateforme SILABE et de l'IGBMC</t>
  </si>
  <si>
    <t>Total</t>
  </si>
  <si>
    <t>NB : Pour les sites relevant de l'IGBMC, le candidat doit également indiquer le tarif annuel complet, le début d'exécution lors de la première période étant reportée au 1er juillet 2026, la facturation s'effectuera au prorata.</t>
  </si>
  <si>
    <t>A noter : Les sites en bleu nécessitent égalmenent un suivi préventif pour la désinsectisation (voir feuille suivante).</t>
  </si>
  <si>
    <t>A noter : Les sites en bleu nécessitent égalmenent un suivi préventif pour la dératisation (voir feuille précédente).</t>
  </si>
  <si>
    <t xml:space="preserve">Nom du canddat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</si>
</sst>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 #,##0.00\ [$€]_-;_-* &quot;-&quot;??\ [$€]_-;_-@_-"/>
    <numFmt numFmtId="165" formatCode="#,##0.00\ &quot;€&quot;"/>
    <numFmt numFmtId="166" formatCode="#,##0.000\ &quot;€&quot;"/>
    <numFmt numFmtId="167" formatCode="_-* #,##0.00\ [$€-40C]_-;\-* #,##0.00\ [$€-40C]_-;_-* &quot;-&quot;??\ [$€-40C]_-;_-@_-"/>
  </numFmts>
  <fonts count="18" x14ac:knownFonts="1">
    <font>
      <sz val="10"/>
      <name val="Arial"/>
    </font>
    <font>
      <sz val="10"/>
      <name val="Arial"/>
      <family val="2"/>
    </font>
    <font>
      <sz val="10"/>
      <name val="Arial"/>
      <family val="2"/>
    </font>
    <font>
      <sz val="10"/>
      <name val="Arial"/>
      <family val="2"/>
    </font>
    <font>
      <b/>
      <u/>
      <sz val="12"/>
      <name val="Unistra A"/>
    </font>
    <font>
      <b/>
      <sz val="12"/>
      <name val="Unistra A"/>
    </font>
    <font>
      <sz val="12"/>
      <name val="Unistra A"/>
    </font>
    <font>
      <b/>
      <sz val="16"/>
      <name val="Unistra A"/>
    </font>
    <font>
      <sz val="12"/>
      <color rgb="FFFF0000"/>
      <name val="Unistra A"/>
    </font>
    <font>
      <sz val="10"/>
      <name val="Arial"/>
      <family val="2"/>
    </font>
    <font>
      <b/>
      <i/>
      <sz val="12"/>
      <name val="Unistra A"/>
    </font>
    <font>
      <i/>
      <sz val="12"/>
      <color rgb="FFFF0000"/>
      <name val="Unistra A"/>
    </font>
    <font>
      <b/>
      <i/>
      <sz val="16"/>
      <name val="Unistra A"/>
    </font>
    <font>
      <sz val="16"/>
      <name val="Unistra A"/>
    </font>
    <font>
      <i/>
      <sz val="16"/>
      <color rgb="FF0070C0"/>
      <name val="Unistra A"/>
    </font>
    <font>
      <i/>
      <sz val="12"/>
      <name val="Unistra A"/>
    </font>
    <font>
      <sz val="8"/>
      <name val="Arial"/>
      <family val="2"/>
    </font>
    <font>
      <b/>
      <i/>
      <sz val="16"/>
      <color rgb="FFFF0000"/>
      <name val="Unistra A"/>
    </font>
  </fonts>
  <fills count="7">
    <fill>
      <patternFill patternType="none"/>
    </fill>
    <fill>
      <patternFill patternType="gray125"/>
    </fill>
    <fill>
      <patternFill patternType="solid">
        <fgColor rgb="FF92D050"/>
        <bgColor indexed="64"/>
      </patternFill>
    </fill>
    <fill>
      <patternFill patternType="solid">
        <fgColor rgb="FFFFFFFF"/>
        <bgColor indexed="64"/>
      </patternFill>
    </fill>
    <fill>
      <patternFill patternType="solid">
        <fgColor rgb="FFFFFFCC"/>
        <bgColor indexed="64"/>
      </patternFill>
    </fill>
    <fill>
      <patternFill patternType="solid">
        <fgColor theme="0" tint="-0.499984740745262"/>
        <bgColor indexed="64"/>
      </patternFill>
    </fill>
    <fill>
      <patternFill patternType="solid">
        <fgColor rgb="FF00B0F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164" fontId="1" fillId="0" borderId="0" applyFont="0" applyFill="0" applyBorder="0" applyAlignment="0" applyProtection="0"/>
    <xf numFmtId="0" fontId="2" fillId="0" borderId="0"/>
    <xf numFmtId="44" fontId="3" fillId="0" borderId="0" applyFont="0" applyFill="0" applyBorder="0" applyAlignment="0" applyProtection="0"/>
    <xf numFmtId="9" fontId="1" fillId="0" borderId="0" applyFont="0" applyFill="0" applyBorder="0" applyAlignment="0" applyProtection="0"/>
    <xf numFmtId="44" fontId="9"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cellStyleXfs>
  <cellXfs count="136">
    <xf numFmtId="0" fontId="0" fillId="0" borderId="0" xfId="0"/>
    <xf numFmtId="0" fontId="6" fillId="0" borderId="0" xfId="0" applyFont="1"/>
    <xf numFmtId="4" fontId="6" fillId="0" borderId="0" xfId="0" applyNumberFormat="1" applyFont="1" applyAlignment="1">
      <alignment wrapText="1"/>
    </xf>
    <xf numFmtId="4" fontId="6" fillId="0" borderId="0" xfId="0" applyNumberFormat="1" applyFont="1" applyAlignment="1">
      <alignment horizontal="center" vertical="center" wrapText="1"/>
    </xf>
    <xf numFmtId="0" fontId="6" fillId="0" borderId="0" xfId="0" applyFont="1" applyAlignment="1">
      <alignment wrapText="1"/>
    </xf>
    <xf numFmtId="0" fontId="6" fillId="0" borderId="0" xfId="0" applyFont="1" applyAlignment="1">
      <alignment vertical="center"/>
    </xf>
    <xf numFmtId="0" fontId="6" fillId="0" borderId="0" xfId="0" applyFont="1" applyAlignment="1">
      <alignment horizontal="center" vertical="center"/>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1" xfId="2"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Border="1" applyAlignment="1">
      <alignment horizontal="center" vertical="center"/>
    </xf>
    <xf numFmtId="165" fontId="5" fillId="0" borderId="1" xfId="0" applyNumberFormat="1" applyFont="1" applyBorder="1" applyAlignment="1">
      <alignment horizontal="center" vertical="center" wrapText="1"/>
    </xf>
    <xf numFmtId="0" fontId="6" fillId="6" borderId="1" xfId="0" applyFont="1" applyFill="1" applyBorder="1" applyAlignment="1">
      <alignment horizontal="center" vertical="center"/>
    </xf>
    <xf numFmtId="0" fontId="6" fillId="6" borderId="1" xfId="0" applyFont="1" applyFill="1" applyBorder="1" applyAlignment="1">
      <alignment horizontal="left" vertical="center"/>
    </xf>
    <xf numFmtId="167" fontId="6" fillId="0" borderId="1" xfId="3" applyNumberFormat="1" applyFont="1" applyFill="1" applyBorder="1" applyAlignment="1">
      <alignment horizontal="center" vertical="center"/>
    </xf>
    <xf numFmtId="9" fontId="6" fillId="0" borderId="1" xfId="4" applyFont="1" applyFill="1" applyBorder="1" applyAlignment="1">
      <alignment horizontal="center" vertical="center" wrapText="1"/>
    </xf>
    <xf numFmtId="0" fontId="6" fillId="3" borderId="1" xfId="0" applyFont="1" applyFill="1" applyBorder="1" applyAlignment="1">
      <alignment horizontal="center" vertical="center" wrapText="1"/>
    </xf>
    <xf numFmtId="1" fontId="6" fillId="0" borderId="1" xfId="0" applyNumberFormat="1" applyFont="1" applyBorder="1" applyAlignment="1">
      <alignment horizontal="center" vertical="center"/>
    </xf>
    <xf numFmtId="44" fontId="6" fillId="0" borderId="1" xfId="3" applyFont="1" applyFill="1" applyBorder="1" applyAlignment="1">
      <alignment horizontal="center" vertical="center"/>
    </xf>
    <xf numFmtId="0" fontId="1" fillId="0" borderId="0" xfId="6"/>
    <xf numFmtId="0" fontId="1" fillId="0" borderId="0" xfId="6" applyAlignment="1">
      <alignment vertical="center" wrapText="1"/>
    </xf>
    <xf numFmtId="0" fontId="13" fillId="0" borderId="1" xfId="6" applyFont="1" applyBorder="1"/>
    <xf numFmtId="49" fontId="7" fillId="2" borderId="1" xfId="7" applyNumberFormat="1" applyFont="1" applyFill="1" applyBorder="1" applyAlignment="1">
      <alignment horizontal="center" vertical="center" wrapText="1"/>
    </xf>
    <xf numFmtId="4" fontId="7" fillId="2" borderId="1" xfId="6" applyNumberFormat="1" applyFont="1" applyFill="1" applyBorder="1" applyAlignment="1">
      <alignment horizontal="center" vertical="center" wrapText="1"/>
    </xf>
    <xf numFmtId="9" fontId="13" fillId="0" borderId="1" xfId="4" applyFont="1" applyFill="1" applyBorder="1" applyAlignment="1">
      <alignment horizontal="center" vertical="center" wrapText="1"/>
    </xf>
    <xf numFmtId="165" fontId="7" fillId="0" borderId="1" xfId="6" applyNumberFormat="1" applyFont="1" applyBorder="1" applyAlignment="1">
      <alignment horizontal="center" vertical="center" wrapText="1"/>
    </xf>
    <xf numFmtId="0" fontId="13" fillId="0" borderId="0" xfId="6" applyFont="1"/>
    <xf numFmtId="0" fontId="6" fillId="0" borderId="1" xfId="0" applyFont="1" applyBorder="1" applyAlignment="1">
      <alignment wrapText="1"/>
    </xf>
    <xf numFmtId="0" fontId="8" fillId="0" borderId="1" xfId="0" applyFont="1" applyBorder="1" applyAlignment="1">
      <alignment horizontal="left" vertical="center" wrapText="1"/>
    </xf>
    <xf numFmtId="0" fontId="6" fillId="6" borderId="1" xfId="0" applyFont="1" applyFill="1" applyBorder="1" applyAlignment="1">
      <alignment horizontal="center" vertical="center" wrapText="1"/>
    </xf>
    <xf numFmtId="4" fontId="5"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 xfId="6" applyFont="1" applyBorder="1" applyAlignment="1">
      <alignment horizontal="left" vertical="top" wrapText="1"/>
    </xf>
    <xf numFmtId="0" fontId="5" fillId="0" borderId="1" xfId="0" applyFont="1" applyBorder="1" applyAlignment="1" applyProtection="1">
      <alignment horizontal="center" vertical="center"/>
    </xf>
    <xf numFmtId="0" fontId="0" fillId="0" borderId="0" xfId="0" applyProtection="1"/>
    <xf numFmtId="0" fontId="10" fillId="0" borderId="1" xfId="0" applyFont="1" applyBorder="1" applyAlignment="1" applyProtection="1">
      <alignment horizontal="center" vertical="center" wrapText="1"/>
    </xf>
    <xf numFmtId="0" fontId="4" fillId="0" borderId="1" xfId="0" applyFont="1" applyBorder="1" applyAlignment="1" applyProtection="1">
      <alignment horizontal="center"/>
    </xf>
    <xf numFmtId="0" fontId="11" fillId="0" borderId="2" xfId="0" applyFont="1" applyBorder="1" applyAlignment="1" applyProtection="1">
      <alignment horizontal="left" vertical="center"/>
    </xf>
    <xf numFmtId="0" fontId="11" fillId="0" borderId="4" xfId="0" applyFont="1" applyBorder="1" applyAlignment="1" applyProtection="1">
      <alignment horizontal="left" vertical="center"/>
    </xf>
    <xf numFmtId="0" fontId="6" fillId="0" borderId="2"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4" xfId="0" applyFont="1" applyBorder="1" applyAlignment="1" applyProtection="1">
      <alignment horizontal="center" vertical="center"/>
    </xf>
    <xf numFmtId="0" fontId="5" fillId="0" borderId="1"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 xfId="0" applyFont="1" applyBorder="1" applyAlignment="1" applyProtection="1">
      <alignment horizontal="left" vertical="center"/>
    </xf>
    <xf numFmtId="0" fontId="15" fillId="4" borderId="4" xfId="0" applyFont="1" applyFill="1" applyBorder="1" applyAlignment="1" applyProtection="1">
      <alignment horizontal="left" vertical="center"/>
      <protection locked="0"/>
    </xf>
    <xf numFmtId="0" fontId="11" fillId="0" borderId="2" xfId="0" applyFont="1" applyBorder="1" applyAlignment="1" applyProtection="1">
      <alignment horizontal="left" vertical="center"/>
    </xf>
    <xf numFmtId="0" fontId="11" fillId="0" borderId="4" xfId="0" applyFont="1" applyBorder="1" applyAlignment="1" applyProtection="1">
      <alignment horizontal="left" vertical="center"/>
    </xf>
    <xf numFmtId="0" fontId="7" fillId="0" borderId="1" xfId="0" applyFont="1" applyBorder="1" applyAlignment="1" applyProtection="1">
      <alignment horizontal="center" vertical="center"/>
    </xf>
    <xf numFmtId="0" fontId="6" fillId="0" borderId="0" xfId="0" applyFont="1" applyProtection="1"/>
    <xf numFmtId="0" fontId="12" fillId="0" borderId="1" xfId="0" applyFont="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14" fillId="0" borderId="2" xfId="0"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3" fillId="0" borderId="4" xfId="0" applyFont="1" applyBorder="1" applyAlignment="1" applyProtection="1">
      <alignment horizontal="left" vertical="center" wrapText="1"/>
    </xf>
    <xf numFmtId="0" fontId="17" fillId="0" borderId="2" xfId="0" applyFont="1" applyBorder="1" applyAlignment="1" applyProtection="1">
      <alignment horizontal="left" vertical="center" wrapText="1"/>
    </xf>
    <xf numFmtId="0" fontId="17" fillId="0" borderId="3" xfId="0" applyFont="1" applyBorder="1" applyAlignment="1" applyProtection="1">
      <alignment horizontal="left" vertical="center" wrapText="1"/>
    </xf>
    <xf numFmtId="0" fontId="17" fillId="0" borderId="4" xfId="0" applyFont="1" applyBorder="1" applyAlignment="1" applyProtection="1">
      <alignment horizontal="left" vertical="center" wrapText="1"/>
    </xf>
    <xf numFmtId="0" fontId="5" fillId="2" borderId="1" xfId="0" applyFont="1" applyFill="1" applyBorder="1" applyAlignment="1" applyProtection="1">
      <alignment horizontal="center" vertical="center" wrapText="1"/>
    </xf>
    <xf numFmtId="49" fontId="5" fillId="2" borderId="1" xfId="0" applyNumberFormat="1" applyFont="1" applyFill="1" applyBorder="1" applyAlignment="1" applyProtection="1">
      <alignment horizontal="center" vertical="center" wrapText="1"/>
    </xf>
    <xf numFmtId="49" fontId="5" fillId="2" borderId="1" xfId="2" applyNumberFormat="1" applyFont="1" applyFill="1" applyBorder="1" applyAlignment="1" applyProtection="1">
      <alignment horizontal="center" vertical="center" wrapText="1"/>
    </xf>
    <xf numFmtId="4" fontId="5" fillId="2" borderId="1" xfId="0" applyNumberFormat="1" applyFont="1" applyFill="1" applyBorder="1" applyAlignment="1" applyProtection="1">
      <alignment horizontal="center" vertical="center" wrapText="1"/>
    </xf>
    <xf numFmtId="4" fontId="5" fillId="2" borderId="1" xfId="0" applyNumberFormat="1" applyFont="1" applyFill="1" applyBorder="1" applyAlignment="1" applyProtection="1">
      <alignment horizontal="left" vertical="center" wrapText="1"/>
    </xf>
    <xf numFmtId="0" fontId="6" fillId="0" borderId="0" xfId="0" applyFont="1" applyAlignment="1" applyProtection="1">
      <alignment wrapText="1"/>
    </xf>
    <xf numFmtId="0" fontId="6" fillId="6" borderId="1" xfId="0" applyFont="1" applyFill="1" applyBorder="1" applyAlignment="1" applyProtection="1">
      <alignment horizontal="center" vertical="center"/>
    </xf>
    <xf numFmtId="0" fontId="6" fillId="6" borderId="1" xfId="0" applyFont="1" applyFill="1" applyBorder="1" applyAlignment="1" applyProtection="1">
      <alignment horizontal="left" vertical="center"/>
    </xf>
    <xf numFmtId="1" fontId="6" fillId="0" borderId="1" xfId="0" applyNumberFormat="1" applyFont="1" applyBorder="1" applyAlignment="1" applyProtection="1">
      <alignment horizontal="center" vertical="center"/>
    </xf>
    <xf numFmtId="44" fontId="6" fillId="0" borderId="1" xfId="3" applyFont="1" applyFill="1" applyBorder="1" applyAlignment="1" applyProtection="1">
      <alignment horizontal="center" vertical="center"/>
    </xf>
    <xf numFmtId="9" fontId="6" fillId="0" borderId="1" xfId="4" applyFont="1" applyFill="1" applyBorder="1" applyAlignment="1" applyProtection="1">
      <alignment horizontal="center" vertical="center" wrapText="1"/>
    </xf>
    <xf numFmtId="165" fontId="5" fillId="0" borderId="1" xfId="0" applyNumberFormat="1" applyFont="1" applyBorder="1" applyAlignment="1" applyProtection="1">
      <alignment horizontal="center" vertical="center" wrapText="1"/>
    </xf>
    <xf numFmtId="0" fontId="8" fillId="0" borderId="1" xfId="0" applyFont="1" applyBorder="1" applyAlignment="1" applyProtection="1">
      <alignment horizontal="left" vertical="center" wrapText="1"/>
    </xf>
    <xf numFmtId="44" fontId="6" fillId="0" borderId="0" xfId="0" applyNumberFormat="1" applyFont="1" applyProtection="1"/>
    <xf numFmtId="0" fontId="6" fillId="0" borderId="1" xfId="0" applyFont="1" applyBorder="1" applyAlignment="1" applyProtection="1">
      <alignment wrapText="1"/>
    </xf>
    <xf numFmtId="0" fontId="6"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xf>
    <xf numFmtId="44" fontId="6" fillId="0" borderId="2" xfId="3" applyFont="1" applyFill="1" applyBorder="1" applyAlignment="1" applyProtection="1">
      <alignment horizontal="center" vertical="center"/>
    </xf>
    <xf numFmtId="0" fontId="6" fillId="0" borderId="0" xfId="0" applyFont="1" applyAlignment="1" applyProtection="1">
      <alignment horizontal="center" vertical="center"/>
    </xf>
    <xf numFmtId="0" fontId="6" fillId="0" borderId="0" xfId="0" applyFont="1" applyAlignment="1" applyProtection="1">
      <alignment vertical="center"/>
    </xf>
    <xf numFmtId="4" fontId="6" fillId="0" borderId="0" xfId="0" applyNumberFormat="1" applyFont="1" applyAlignment="1" applyProtection="1">
      <alignment horizontal="center" vertical="center" wrapText="1"/>
    </xf>
    <xf numFmtId="4" fontId="5" fillId="0" borderId="1" xfId="0" applyNumberFormat="1" applyFont="1" applyBorder="1" applyAlignment="1" applyProtection="1">
      <alignment horizontal="center" vertical="center" wrapText="1"/>
    </xf>
    <xf numFmtId="4" fontId="6" fillId="0" borderId="0" xfId="0" applyNumberFormat="1" applyFont="1" applyAlignment="1" applyProtection="1">
      <alignment wrapText="1"/>
    </xf>
    <xf numFmtId="1" fontId="6" fillId="4" borderId="1" xfId="0" applyNumberFormat="1" applyFont="1" applyFill="1" applyBorder="1" applyAlignment="1" applyProtection="1">
      <alignment horizontal="center" vertical="center"/>
      <protection locked="0"/>
    </xf>
    <xf numFmtId="44" fontId="6" fillId="4" borderId="1" xfId="3" applyFont="1"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protection locked="0"/>
    </xf>
    <xf numFmtId="44" fontId="13" fillId="4" borderId="1" xfId="8" applyFont="1" applyFill="1" applyBorder="1" applyAlignment="1" applyProtection="1">
      <alignment horizontal="center" vertical="center"/>
      <protection locked="0"/>
    </xf>
    <xf numFmtId="44" fontId="13" fillId="4" borderId="1" xfId="8" applyFont="1" applyFill="1" applyBorder="1" applyProtection="1">
      <protection locked="0"/>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1" fillId="0" borderId="0" xfId="7" applyProtection="1"/>
    <xf numFmtId="0" fontId="12" fillId="0" borderId="2" xfId="0" applyFont="1" applyBorder="1" applyAlignment="1" applyProtection="1">
      <alignment horizontal="center" vertical="center" wrapText="1"/>
    </xf>
    <xf numFmtId="0" fontId="12" fillId="0" borderId="3" xfId="0" applyFont="1" applyBorder="1" applyAlignment="1" applyProtection="1">
      <alignment horizontal="center" vertical="center" wrapText="1"/>
    </xf>
    <xf numFmtId="0" fontId="12" fillId="0" borderId="4"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5" fillId="2" borderId="1" xfId="7" applyFont="1" applyFill="1" applyBorder="1" applyAlignment="1" applyProtection="1">
      <alignment horizontal="center" vertical="center" wrapText="1"/>
    </xf>
    <xf numFmtId="0" fontId="5" fillId="2" borderId="1" xfId="7" applyFont="1" applyFill="1" applyBorder="1" applyAlignment="1" applyProtection="1">
      <alignment horizontal="center" vertical="center"/>
    </xf>
    <xf numFmtId="0" fontId="6" fillId="0" borderId="0" xfId="7" applyFont="1" applyProtection="1"/>
    <xf numFmtId="0" fontId="6" fillId="0" borderId="1" xfId="7" applyFont="1" applyBorder="1" applyAlignment="1" applyProtection="1">
      <alignment horizontal="center" vertical="center"/>
    </xf>
    <xf numFmtId="9" fontId="6" fillId="0" borderId="1" xfId="4" applyFont="1" applyFill="1" applyBorder="1" applyAlignment="1" applyProtection="1">
      <alignment horizontal="center" vertical="center"/>
    </xf>
    <xf numFmtId="166" fontId="6" fillId="0" borderId="1" xfId="7" applyNumberFormat="1" applyFont="1" applyBorder="1" applyAlignment="1" applyProtection="1">
      <alignment horizontal="center" vertical="center" wrapText="1"/>
    </xf>
    <xf numFmtId="44" fontId="6" fillId="0" borderId="0" xfId="9" applyFont="1" applyFill="1" applyProtection="1"/>
    <xf numFmtId="0" fontId="10" fillId="2" borderId="2" xfId="7" applyFont="1" applyFill="1" applyBorder="1" applyAlignment="1" applyProtection="1">
      <alignment horizontal="left" vertical="center" wrapText="1"/>
    </xf>
    <xf numFmtId="0" fontId="10" fillId="2" borderId="3" xfId="7" applyFont="1" applyFill="1" applyBorder="1" applyAlignment="1" applyProtection="1">
      <alignment horizontal="left" vertical="center" wrapText="1"/>
    </xf>
    <xf numFmtId="0" fontId="10" fillId="2" borderId="4" xfId="7" applyFont="1" applyFill="1" applyBorder="1" applyAlignment="1" applyProtection="1">
      <alignment horizontal="left" vertical="center" wrapText="1"/>
    </xf>
    <xf numFmtId="165" fontId="6" fillId="0" borderId="1" xfId="7" applyNumberFormat="1" applyFont="1" applyBorder="1" applyAlignment="1" applyProtection="1">
      <alignment horizontal="center" vertical="center" wrapText="1"/>
    </xf>
    <xf numFmtId="0" fontId="6" fillId="0" borderId="0" xfId="7" applyFont="1" applyAlignment="1" applyProtection="1">
      <alignment vertical="center"/>
    </xf>
    <xf numFmtId="0" fontId="6" fillId="0" borderId="0" xfId="7" applyFont="1" applyAlignment="1" applyProtection="1">
      <alignment horizontal="center" vertical="center"/>
    </xf>
    <xf numFmtId="166" fontId="6" fillId="4" borderId="1" xfId="7" applyNumberFormat="1" applyFont="1" applyFill="1" applyBorder="1" applyAlignment="1" applyProtection="1">
      <alignment horizontal="center" vertical="center"/>
      <protection locked="0"/>
    </xf>
    <xf numFmtId="0" fontId="5" fillId="2" borderId="1" xfId="7" applyFont="1" applyFill="1" applyBorder="1" applyAlignment="1" applyProtection="1">
      <alignment horizontal="center" vertical="center" wrapText="1"/>
    </xf>
    <xf numFmtId="0" fontId="5" fillId="2" borderId="2" xfId="7" applyFont="1" applyFill="1" applyBorder="1" applyAlignment="1" applyProtection="1">
      <alignment horizontal="center" vertical="center" wrapText="1"/>
    </xf>
    <xf numFmtId="0" fontId="5" fillId="2" borderId="4" xfId="7" applyFont="1" applyFill="1" applyBorder="1" applyAlignment="1" applyProtection="1">
      <alignment horizontal="center" vertical="center" wrapText="1"/>
    </xf>
    <xf numFmtId="0" fontId="1" fillId="5" borderId="1" xfId="7" applyFill="1" applyBorder="1" applyProtection="1"/>
    <xf numFmtId="0" fontId="1" fillId="5" borderId="1" xfId="7" applyFill="1" applyBorder="1" applyAlignment="1" applyProtection="1">
      <alignment horizontal="center"/>
    </xf>
    <xf numFmtId="0" fontId="6" fillId="4" borderId="1" xfId="7" applyFont="1" applyFill="1" applyBorder="1" applyAlignment="1" applyProtection="1">
      <alignment horizontal="center" vertical="center"/>
      <protection locked="0"/>
    </xf>
    <xf numFmtId="0" fontId="15" fillId="4" borderId="1" xfId="7" applyFont="1" applyFill="1" applyBorder="1" applyAlignment="1" applyProtection="1">
      <alignment horizontal="center" vertical="center"/>
      <protection locked="0"/>
    </xf>
  </cellXfs>
  <cellStyles count="10">
    <cellStyle name="Euro" xfId="1" xr:uid="{00000000-0005-0000-0000-000000000000}"/>
    <cellStyle name="Monétaire" xfId="3" builtinId="4"/>
    <cellStyle name="Monétaire 2" xfId="5" xr:uid="{5172ADB1-9E82-4373-BA6F-43D2672A5190}"/>
    <cellStyle name="Monétaire 2 2" xfId="9" xr:uid="{53DD6351-43B7-4112-B5AC-276C419BB994}"/>
    <cellStyle name="Monétaire 3" xfId="8" xr:uid="{967E6D94-C67C-4E3A-B974-266C893904DF}"/>
    <cellStyle name="Normal" xfId="0" builtinId="0"/>
    <cellStyle name="Normal 2" xfId="2" xr:uid="{00000000-0005-0000-0000-000003000000}"/>
    <cellStyle name="Normal 2 2" xfId="7" xr:uid="{AEB84C4C-0B6B-4688-9B99-8501045C6DD5}"/>
    <cellStyle name="Normal 3" xfId="6" xr:uid="{9B8F37CF-6B05-411E-97DA-4CCB7759B944}"/>
    <cellStyle name="Pourcentage 2" xfId="4" xr:uid="{DCB2F789-6E22-49DD-8F7C-5CB7F840CC5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01D89-855C-4708-A6AA-31DDBFDC2835}">
  <dimension ref="A1:B16"/>
  <sheetViews>
    <sheetView zoomScale="130" zoomScaleNormal="130" workbookViewId="0">
      <selection activeCell="D14" sqref="D14"/>
    </sheetView>
  </sheetViews>
  <sheetFormatPr baseColWidth="10" defaultRowHeight="13.2" x14ac:dyDescent="0.25"/>
  <cols>
    <col min="1" max="1" width="18" style="53" customWidth="1"/>
    <col min="2" max="2" width="72.5546875" style="53" customWidth="1"/>
    <col min="3" max="16384" width="11.5546875" style="53"/>
  </cols>
  <sheetData>
    <row r="1" spans="1:2" ht="16.2" x14ac:dyDescent="0.25">
      <c r="A1" s="52" t="s">
        <v>11</v>
      </c>
      <c r="B1" s="52"/>
    </row>
    <row r="2" spans="1:2" ht="16.2" x14ac:dyDescent="0.25">
      <c r="A2" s="54" t="s">
        <v>107</v>
      </c>
      <c r="B2" s="54"/>
    </row>
    <row r="3" spans="1:2" ht="16.2" x14ac:dyDescent="0.35">
      <c r="A3" s="55" t="s">
        <v>54</v>
      </c>
      <c r="B3" s="55"/>
    </row>
    <row r="4" spans="1:2" ht="16.2" x14ac:dyDescent="0.25">
      <c r="A4" s="56" t="s">
        <v>57</v>
      </c>
      <c r="B4" s="57"/>
    </row>
    <row r="5" spans="1:2" ht="16.2" x14ac:dyDescent="0.25">
      <c r="A5" s="56" t="s">
        <v>56</v>
      </c>
      <c r="B5" s="57"/>
    </row>
    <row r="6" spans="1:2" ht="16.2" x14ac:dyDescent="0.25">
      <c r="A6" s="65"/>
      <c r="B6" s="66"/>
    </row>
    <row r="7" spans="1:2" ht="16.2" x14ac:dyDescent="0.25">
      <c r="A7" s="58" t="s">
        <v>112</v>
      </c>
      <c r="B7" s="64"/>
    </row>
    <row r="8" spans="1:2" ht="16.2" x14ac:dyDescent="0.25">
      <c r="A8" s="59"/>
      <c r="B8" s="60"/>
    </row>
    <row r="9" spans="1:2" ht="16.2" x14ac:dyDescent="0.25">
      <c r="A9" s="61" t="s">
        <v>13</v>
      </c>
      <c r="B9" s="61" t="s">
        <v>52</v>
      </c>
    </row>
    <row r="10" spans="1:2" ht="16.2" x14ac:dyDescent="0.25">
      <c r="A10" s="62">
        <v>1</v>
      </c>
      <c r="B10" s="63" t="s">
        <v>12</v>
      </c>
    </row>
    <row r="11" spans="1:2" ht="16.2" x14ac:dyDescent="0.25">
      <c r="A11" s="62">
        <v>2</v>
      </c>
      <c r="B11" s="63" t="s">
        <v>74</v>
      </c>
    </row>
    <row r="12" spans="1:2" ht="16.2" x14ac:dyDescent="0.25">
      <c r="A12" s="62">
        <v>3</v>
      </c>
      <c r="B12" s="63" t="s">
        <v>75</v>
      </c>
    </row>
    <row r="13" spans="1:2" ht="16.2" x14ac:dyDescent="0.25">
      <c r="A13" s="62">
        <v>4</v>
      </c>
      <c r="B13" s="63" t="s">
        <v>14</v>
      </c>
    </row>
    <row r="14" spans="1:2" ht="16.2" x14ac:dyDescent="0.25">
      <c r="A14" s="62">
        <v>5</v>
      </c>
      <c r="B14" s="63" t="s">
        <v>15</v>
      </c>
    </row>
    <row r="15" spans="1:2" ht="16.2" x14ac:dyDescent="0.25">
      <c r="A15" s="62">
        <v>6</v>
      </c>
      <c r="B15" s="63" t="s">
        <v>55</v>
      </c>
    </row>
    <row r="16" spans="1:2" ht="16.2" x14ac:dyDescent="0.25">
      <c r="A16" s="62">
        <v>7</v>
      </c>
      <c r="B16" s="63" t="s">
        <v>53</v>
      </c>
    </row>
  </sheetData>
  <mergeCells count="6">
    <mergeCell ref="A5:B5"/>
    <mergeCell ref="A8:B8"/>
    <mergeCell ref="A3:B3"/>
    <mergeCell ref="A2:B2"/>
    <mergeCell ref="A1:B1"/>
    <mergeCell ref="A4:B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
  <sheetViews>
    <sheetView zoomScaleNormal="100" workbookViewId="0">
      <selection activeCell="D6" sqref="D6"/>
    </sheetView>
  </sheetViews>
  <sheetFormatPr baseColWidth="10" defaultColWidth="11.44140625" defaultRowHeight="16.2" x14ac:dyDescent="0.35"/>
  <cols>
    <col min="1" max="1" width="11.44140625" style="68"/>
    <col min="2" max="2" width="13.77734375" style="95" bestFit="1" customWidth="1"/>
    <col min="3" max="3" width="22.109375" style="96" bestFit="1" customWidth="1"/>
    <col min="4" max="4" width="41.21875" style="95" bestFit="1" customWidth="1"/>
    <col min="5" max="5" width="18.77734375" style="95" bestFit="1" customWidth="1"/>
    <col min="6" max="6" width="17.21875" style="68" bestFit="1" customWidth="1"/>
    <col min="7" max="7" width="17.21875" style="68" customWidth="1"/>
    <col min="8" max="8" width="16.21875" style="68" customWidth="1"/>
    <col min="9" max="9" width="11.5546875" style="97" customWidth="1"/>
    <col min="10" max="10" width="15.21875" style="99" customWidth="1"/>
    <col min="11" max="11" width="19" style="68" customWidth="1"/>
    <col min="12" max="12" width="54.44140625" style="82" customWidth="1"/>
    <col min="13" max="16384" width="11.44140625" style="68"/>
  </cols>
  <sheetData>
    <row r="1" spans="1:13" ht="22.2" x14ac:dyDescent="0.35">
      <c r="A1" s="67" t="str">
        <f>'Page de garde'!A1</f>
        <v>Prestations de lutte contre les nuisibles</v>
      </c>
      <c r="B1" s="67"/>
      <c r="C1" s="67"/>
      <c r="D1" s="67"/>
      <c r="E1" s="67"/>
      <c r="F1" s="67"/>
      <c r="G1" s="67"/>
      <c r="H1" s="67"/>
      <c r="I1" s="67"/>
      <c r="J1" s="67"/>
      <c r="K1" s="67"/>
      <c r="L1" s="67"/>
    </row>
    <row r="2" spans="1:13" ht="22.2" customHeight="1" x14ac:dyDescent="0.35">
      <c r="A2" s="69" t="str">
        <f>'Page de garde'!A2</f>
        <v>Lot 2 : Suivi préventif et traitement curatif de la plateforme SILABE et de l'IGBMC</v>
      </c>
      <c r="B2" s="69"/>
      <c r="C2" s="69"/>
      <c r="D2" s="69"/>
      <c r="E2" s="69"/>
      <c r="F2" s="69"/>
      <c r="G2" s="69"/>
      <c r="H2" s="69"/>
      <c r="I2" s="69"/>
      <c r="J2" s="69"/>
      <c r="K2" s="69"/>
      <c r="L2" s="69"/>
    </row>
    <row r="3" spans="1:13" ht="32.549999999999997" customHeight="1" x14ac:dyDescent="0.35">
      <c r="A3" s="70" t="str">
        <f>'Page de garde'!B11</f>
        <v>DPGF_Dératisation lot 2</v>
      </c>
      <c r="B3" s="70"/>
      <c r="C3" s="70"/>
      <c r="D3" s="70"/>
      <c r="E3" s="70"/>
      <c r="F3" s="70"/>
      <c r="G3" s="70"/>
      <c r="H3" s="70"/>
      <c r="I3" s="70"/>
      <c r="J3" s="70"/>
      <c r="K3" s="70"/>
      <c r="L3" s="70"/>
    </row>
    <row r="4" spans="1:13" ht="22.2" x14ac:dyDescent="0.35">
      <c r="A4" s="71" t="s">
        <v>110</v>
      </c>
      <c r="B4" s="72"/>
      <c r="C4" s="72"/>
      <c r="D4" s="72"/>
      <c r="E4" s="72"/>
      <c r="F4" s="72"/>
      <c r="G4" s="72"/>
      <c r="H4" s="72"/>
      <c r="I4" s="72"/>
      <c r="J4" s="72"/>
      <c r="K4" s="72"/>
      <c r="L4" s="73"/>
    </row>
    <row r="5" spans="1:13" ht="22.2" x14ac:dyDescent="0.35">
      <c r="A5" s="74" t="s">
        <v>109</v>
      </c>
      <c r="B5" s="75"/>
      <c r="C5" s="75"/>
      <c r="D5" s="75"/>
      <c r="E5" s="75"/>
      <c r="F5" s="75"/>
      <c r="G5" s="75"/>
      <c r="H5" s="75"/>
      <c r="I5" s="75"/>
      <c r="J5" s="75"/>
      <c r="K5" s="75"/>
      <c r="L5" s="76"/>
    </row>
    <row r="6" spans="1:13" s="82" customFormat="1" ht="64.8" x14ac:dyDescent="0.35">
      <c r="A6" s="77" t="s">
        <v>68</v>
      </c>
      <c r="B6" s="77" t="s">
        <v>3</v>
      </c>
      <c r="C6" s="77" t="s">
        <v>1</v>
      </c>
      <c r="D6" s="77" t="s">
        <v>0</v>
      </c>
      <c r="E6" s="77" t="s">
        <v>2</v>
      </c>
      <c r="F6" s="78" t="s">
        <v>8</v>
      </c>
      <c r="G6" s="78" t="s">
        <v>7</v>
      </c>
      <c r="H6" s="78" t="s">
        <v>76</v>
      </c>
      <c r="I6" s="79" t="s">
        <v>6</v>
      </c>
      <c r="J6" s="80" t="s">
        <v>4</v>
      </c>
      <c r="K6" s="80" t="s">
        <v>5</v>
      </c>
      <c r="L6" s="81" t="s">
        <v>78</v>
      </c>
    </row>
    <row r="7" spans="1:13" ht="32.4" x14ac:dyDescent="0.35">
      <c r="A7" s="62">
        <v>1</v>
      </c>
      <c r="B7" s="83" t="s">
        <v>69</v>
      </c>
      <c r="C7" s="84" t="s">
        <v>70</v>
      </c>
      <c r="D7" s="83" t="s">
        <v>71</v>
      </c>
      <c r="E7" s="83" t="s">
        <v>72</v>
      </c>
      <c r="F7" s="85">
        <v>12</v>
      </c>
      <c r="G7" s="100"/>
      <c r="H7" s="101"/>
      <c r="I7" s="86">
        <f>F7*G7*H7</f>
        <v>0</v>
      </c>
      <c r="J7" s="87">
        <v>0.2</v>
      </c>
      <c r="K7" s="88">
        <f>ROUND(I7*(1+J7),2)</f>
        <v>0</v>
      </c>
      <c r="L7" s="89" t="s">
        <v>100</v>
      </c>
      <c r="M7" s="90"/>
    </row>
    <row r="8" spans="1:13" ht="32.4" x14ac:dyDescent="0.35">
      <c r="A8" s="62">
        <v>2</v>
      </c>
      <c r="B8" s="83" t="s">
        <v>97</v>
      </c>
      <c r="C8" s="84" t="s">
        <v>98</v>
      </c>
      <c r="D8" s="83" t="s">
        <v>103</v>
      </c>
      <c r="E8" s="83" t="s">
        <v>102</v>
      </c>
      <c r="F8" s="85">
        <v>12</v>
      </c>
      <c r="G8" s="100"/>
      <c r="H8" s="101"/>
      <c r="I8" s="86">
        <f>F8*G8*H8</f>
        <v>0</v>
      </c>
      <c r="J8" s="87">
        <v>0.2</v>
      </c>
      <c r="K8" s="88">
        <f>ROUND(I8*(1+J8),2)</f>
        <v>0</v>
      </c>
      <c r="L8" s="91" t="s">
        <v>106</v>
      </c>
    </row>
    <row r="9" spans="1:13" ht="32.4" x14ac:dyDescent="0.35">
      <c r="A9" s="62">
        <v>2</v>
      </c>
      <c r="B9" s="83" t="s">
        <v>97</v>
      </c>
      <c r="C9" s="84" t="s">
        <v>99</v>
      </c>
      <c r="D9" s="83" t="s">
        <v>103</v>
      </c>
      <c r="E9" s="83" t="s">
        <v>102</v>
      </c>
      <c r="F9" s="85">
        <v>6</v>
      </c>
      <c r="G9" s="100"/>
      <c r="H9" s="101"/>
      <c r="I9" s="86">
        <f>F9*G9*H9</f>
        <v>0</v>
      </c>
      <c r="J9" s="87">
        <v>0.2</v>
      </c>
      <c r="K9" s="88">
        <f>ROUND(I9*(1+J9),2)</f>
        <v>0</v>
      </c>
      <c r="L9" s="89" t="s">
        <v>100</v>
      </c>
    </row>
    <row r="10" spans="1:13" x14ac:dyDescent="0.35">
      <c r="A10" s="62">
        <v>2</v>
      </c>
      <c r="B10" s="92" t="s">
        <v>97</v>
      </c>
      <c r="C10" s="93" t="s">
        <v>101</v>
      </c>
      <c r="D10" s="92" t="s">
        <v>103</v>
      </c>
      <c r="E10" s="92" t="s">
        <v>102</v>
      </c>
      <c r="F10" s="85">
        <v>12</v>
      </c>
      <c r="G10" s="100"/>
      <c r="H10" s="101"/>
      <c r="I10" s="94">
        <f>F10*G10*H10</f>
        <v>0</v>
      </c>
      <c r="J10" s="87">
        <v>0.2</v>
      </c>
      <c r="K10" s="88">
        <f>ROUND(I10*(1+J10),2)</f>
        <v>0</v>
      </c>
      <c r="L10" s="91"/>
    </row>
    <row r="11" spans="1:13" x14ac:dyDescent="0.35">
      <c r="J11" s="98" t="s">
        <v>108</v>
      </c>
      <c r="K11" s="88">
        <f>SUM(K7:K10)</f>
        <v>0</v>
      </c>
    </row>
  </sheetData>
  <sheetProtection algorithmName="SHA-512" hashValue="aAwklAmrfgBp64ro5ix9IlZPzzqlSrHRuPe8UpilA+dhv+eFxdzrGFt1XvU8iagGnSSPJ6NNhJ1ZlUSW4dC8Zg==" saltValue="Xjb4StaJSakIk5S1xyw4fQ==" spinCount="100000" sheet="1" objects="1" scenarios="1"/>
  <mergeCells count="5">
    <mergeCell ref="A1:L1"/>
    <mergeCell ref="A2:L2"/>
    <mergeCell ref="A3:L3"/>
    <mergeCell ref="A4:L4"/>
    <mergeCell ref="A5:L5"/>
  </mergeCells>
  <phoneticPr fontId="16" type="noConversion"/>
  <pageMargins left="0.7" right="0.7" top="0.75" bottom="0.75" header="0.3" footer="0.3"/>
  <pageSetup paperSize="0"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1"/>
  <sheetViews>
    <sheetView zoomScale="85" zoomScaleNormal="85" workbookViewId="0">
      <selection activeCell="D10" sqref="D10"/>
    </sheetView>
  </sheetViews>
  <sheetFormatPr baseColWidth="10" defaultColWidth="11.44140625" defaultRowHeight="16.2" x14ac:dyDescent="0.35"/>
  <cols>
    <col min="1" max="1" width="11.44140625" style="1"/>
    <col min="2" max="2" width="13.77734375" style="6" bestFit="1" customWidth="1"/>
    <col min="3" max="3" width="54.88671875" style="5" bestFit="1" customWidth="1"/>
    <col min="4" max="4" width="37.109375" style="6" bestFit="1" customWidth="1"/>
    <col min="5" max="5" width="20.109375" style="6" bestFit="1" customWidth="1"/>
    <col min="6" max="6" width="26.21875" style="1" bestFit="1" customWidth="1"/>
    <col min="7" max="7" width="17.21875" style="1" customWidth="1"/>
    <col min="8" max="8" width="16.44140625" style="1" customWidth="1"/>
    <col min="9" max="9" width="11.5546875" style="3" customWidth="1"/>
    <col min="10" max="10" width="19.33203125" style="2" customWidth="1"/>
    <col min="11" max="11" width="30.77734375" style="4" bestFit="1" customWidth="1"/>
    <col min="12" max="12" width="53.109375" style="1" customWidth="1"/>
    <col min="13" max="16384" width="11.44140625" style="1"/>
  </cols>
  <sheetData>
    <row r="1" spans="1:12" ht="22.2" x14ac:dyDescent="0.35">
      <c r="A1" s="34" t="str">
        <f>'Page de garde'!A1</f>
        <v>Prestations de lutte contre les nuisibles</v>
      </c>
      <c r="B1" s="34"/>
      <c r="C1" s="34"/>
      <c r="D1" s="34"/>
      <c r="E1" s="34"/>
      <c r="F1" s="34"/>
      <c r="G1" s="34"/>
      <c r="H1" s="34"/>
      <c r="I1" s="34"/>
      <c r="J1" s="34"/>
      <c r="K1" s="34"/>
      <c r="L1" s="34"/>
    </row>
    <row r="2" spans="1:12" ht="22.2" customHeight="1" x14ac:dyDescent="0.35">
      <c r="A2" s="35" t="str">
        <f>'Page de garde'!A2</f>
        <v>Lot 2 : Suivi préventif et traitement curatif de la plateforme SILABE et de l'IGBMC</v>
      </c>
      <c r="B2" s="35"/>
      <c r="C2" s="35"/>
      <c r="D2" s="35"/>
      <c r="E2" s="35"/>
      <c r="F2" s="35"/>
      <c r="G2" s="35"/>
      <c r="H2" s="35"/>
      <c r="I2" s="35"/>
      <c r="J2" s="35"/>
      <c r="K2" s="35"/>
      <c r="L2" s="35"/>
    </row>
    <row r="3" spans="1:12" ht="32.549999999999997" customHeight="1" x14ac:dyDescent="0.35">
      <c r="A3" s="36" t="str">
        <f>'Page de garde'!B12</f>
        <v>DPGF_Désinsectisation lot 2</v>
      </c>
      <c r="B3" s="36"/>
      <c r="C3" s="36"/>
      <c r="D3" s="36"/>
      <c r="E3" s="36"/>
      <c r="F3" s="36"/>
      <c r="G3" s="36"/>
      <c r="H3" s="36"/>
      <c r="I3" s="36"/>
      <c r="J3" s="36"/>
      <c r="K3" s="36"/>
      <c r="L3" s="36"/>
    </row>
    <row r="4" spans="1:12" ht="22.2" x14ac:dyDescent="0.35">
      <c r="A4" s="40" t="s">
        <v>111</v>
      </c>
      <c r="B4" s="41"/>
      <c r="C4" s="41"/>
      <c r="D4" s="41"/>
      <c r="E4" s="41"/>
      <c r="F4" s="41"/>
      <c r="G4" s="41"/>
      <c r="H4" s="41"/>
      <c r="I4" s="41"/>
      <c r="J4" s="41"/>
      <c r="K4" s="41"/>
      <c r="L4" s="41"/>
    </row>
    <row r="5" spans="1:12" ht="22.2" x14ac:dyDescent="0.35">
      <c r="A5" s="37" t="s">
        <v>109</v>
      </c>
      <c r="B5" s="38"/>
      <c r="C5" s="38"/>
      <c r="D5" s="38"/>
      <c r="E5" s="38"/>
      <c r="F5" s="38"/>
      <c r="G5" s="38"/>
      <c r="H5" s="38"/>
      <c r="I5" s="38"/>
      <c r="J5" s="38"/>
      <c r="K5" s="38"/>
      <c r="L5" s="39"/>
    </row>
    <row r="6" spans="1:12" s="4" customFormat="1" ht="81" x14ac:dyDescent="0.35">
      <c r="A6" s="7" t="s">
        <v>68</v>
      </c>
      <c r="B6" s="7" t="s">
        <v>3</v>
      </c>
      <c r="C6" s="7" t="s">
        <v>1</v>
      </c>
      <c r="D6" s="7" t="s">
        <v>0</v>
      </c>
      <c r="E6" s="7" t="s">
        <v>2</v>
      </c>
      <c r="F6" s="8" t="s">
        <v>9</v>
      </c>
      <c r="G6" s="8" t="s">
        <v>7</v>
      </c>
      <c r="H6" s="8" t="s">
        <v>76</v>
      </c>
      <c r="I6" s="9" t="s">
        <v>77</v>
      </c>
      <c r="J6" s="10" t="s">
        <v>4</v>
      </c>
      <c r="K6" s="9" t="s">
        <v>10</v>
      </c>
      <c r="L6" s="11" t="s">
        <v>78</v>
      </c>
    </row>
    <row r="7" spans="1:12" ht="32.4" x14ac:dyDescent="0.35">
      <c r="A7" s="13">
        <v>1</v>
      </c>
      <c r="B7" s="15" t="s">
        <v>69</v>
      </c>
      <c r="C7" s="16" t="s">
        <v>70</v>
      </c>
      <c r="D7" s="32" t="s">
        <v>71</v>
      </c>
      <c r="E7" s="15" t="s">
        <v>72</v>
      </c>
      <c r="F7" s="12" t="s">
        <v>73</v>
      </c>
      <c r="G7" s="12">
        <v>35</v>
      </c>
      <c r="H7" s="102"/>
      <c r="I7" s="17">
        <f>G7*H7</f>
        <v>0</v>
      </c>
      <c r="J7" s="18">
        <v>0.2</v>
      </c>
      <c r="K7" s="14">
        <f>ROUND(I7*(1+J7),2)</f>
        <v>0</v>
      </c>
      <c r="L7" s="31" t="s">
        <v>100</v>
      </c>
    </row>
    <row r="8" spans="1:12" s="4" customFormat="1" x14ac:dyDescent="0.35">
      <c r="A8" s="13">
        <v>2</v>
      </c>
      <c r="B8" s="15" t="s">
        <v>97</v>
      </c>
      <c r="C8" s="16" t="s">
        <v>98</v>
      </c>
      <c r="D8" s="15" t="s">
        <v>103</v>
      </c>
      <c r="E8" s="15" t="s">
        <v>102</v>
      </c>
      <c r="F8" s="20">
        <v>12</v>
      </c>
      <c r="G8" s="101"/>
      <c r="H8" s="101"/>
      <c r="I8" s="21">
        <f>F8*G8*H8</f>
        <v>0</v>
      </c>
      <c r="J8" s="18">
        <v>0.2</v>
      </c>
      <c r="K8" s="14">
        <f>ROUND(I8*(1+J8),2)</f>
        <v>0</v>
      </c>
      <c r="L8" s="30" t="s">
        <v>104</v>
      </c>
    </row>
    <row r="9" spans="1:12" s="4" customFormat="1" ht="32.4" x14ac:dyDescent="0.35">
      <c r="A9" s="13">
        <v>2</v>
      </c>
      <c r="B9" s="15" t="s">
        <v>97</v>
      </c>
      <c r="C9" s="16" t="s">
        <v>99</v>
      </c>
      <c r="D9" s="15" t="s">
        <v>103</v>
      </c>
      <c r="E9" s="15" t="s">
        <v>102</v>
      </c>
      <c r="F9" s="20">
        <v>6</v>
      </c>
      <c r="G9" s="101"/>
      <c r="H9" s="101"/>
      <c r="I9" s="21">
        <f>F9*G9*H9</f>
        <v>0</v>
      </c>
      <c r="J9" s="18">
        <v>0.2</v>
      </c>
      <c r="K9" s="14">
        <f>ROUND(I9*(1+J9),2)</f>
        <v>0</v>
      </c>
      <c r="L9" s="31" t="s">
        <v>100</v>
      </c>
    </row>
    <row r="10" spans="1:12" x14ac:dyDescent="0.35">
      <c r="A10" s="13">
        <v>2</v>
      </c>
      <c r="B10" s="15" t="s">
        <v>97</v>
      </c>
      <c r="C10" s="16" t="s">
        <v>99</v>
      </c>
      <c r="D10" s="15" t="s">
        <v>103</v>
      </c>
      <c r="E10" s="15" t="s">
        <v>102</v>
      </c>
      <c r="F10" s="12" t="s">
        <v>105</v>
      </c>
      <c r="G10" s="12">
        <v>10</v>
      </c>
      <c r="H10" s="102"/>
      <c r="I10" s="17">
        <f>G10*H10</f>
        <v>0</v>
      </c>
      <c r="J10" s="18">
        <v>0.2</v>
      </c>
      <c r="K10" s="14">
        <f>ROUND(I10*(1+J10),2)</f>
        <v>0</v>
      </c>
      <c r="L10" s="19"/>
    </row>
    <row r="11" spans="1:12" x14ac:dyDescent="0.35">
      <c r="J11" s="33" t="s">
        <v>108</v>
      </c>
      <c r="K11" s="14">
        <f>SUM(K7:K10)</f>
        <v>0</v>
      </c>
    </row>
  </sheetData>
  <sheetProtection algorithmName="SHA-512" hashValue="BGOzUFfFts+iu+cfSYlVGsABnnGuhLVe4hmOPDf1PBfagFpiwtEhi3FvqiRCCHVOPkztOBhac32AunGHVp7wOg==" saltValue="pLjRFNCEDzkj3NflX+k2YA==" spinCount="100000" sheet="1" objects="1" scenarios="1"/>
  <mergeCells count="5">
    <mergeCell ref="A1:L1"/>
    <mergeCell ref="A2:L2"/>
    <mergeCell ref="A3:L3"/>
    <mergeCell ref="A4:L4"/>
    <mergeCell ref="A5:L5"/>
  </mergeCells>
  <pageMargins left="0.7" right="0.7" top="0.75" bottom="0.75" header="0.3" footer="0.3"/>
  <pageSetup paperSize="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ECCB1-2DC9-47C2-8FF7-BA31428D6C97}">
  <dimension ref="A1:L16"/>
  <sheetViews>
    <sheetView workbookViewId="0">
      <selection activeCell="C12" sqref="C12"/>
    </sheetView>
  </sheetViews>
  <sheetFormatPr baseColWidth="10" defaultRowHeight="13.2" x14ac:dyDescent="0.25"/>
  <cols>
    <col min="1" max="1" width="126.77734375" style="22" bestFit="1" customWidth="1"/>
    <col min="2" max="2" width="10.77734375" style="22" bestFit="1" customWidth="1"/>
    <col min="3" max="3" width="14.109375" style="22" customWidth="1"/>
    <col min="4" max="4" width="10" style="22" bestFit="1" customWidth="1"/>
    <col min="5" max="16384" width="11.5546875" style="22"/>
  </cols>
  <sheetData>
    <row r="1" spans="1:12" ht="22.2" x14ac:dyDescent="0.25">
      <c r="A1" s="42" t="str">
        <f>'Page de garde'!A1</f>
        <v>Prestations de lutte contre les nuisibles</v>
      </c>
      <c r="B1" s="43"/>
      <c r="C1" s="43"/>
      <c r="D1" s="44"/>
      <c r="E1"/>
      <c r="F1"/>
      <c r="G1"/>
      <c r="H1"/>
      <c r="I1"/>
      <c r="J1"/>
      <c r="K1"/>
      <c r="L1"/>
    </row>
    <row r="2" spans="1:12" ht="22.2" customHeight="1" x14ac:dyDescent="0.25">
      <c r="A2" s="45" t="str">
        <f>'Page de garde'!A2</f>
        <v>Lot 2 : Suivi préventif et traitement curatif de la plateforme SILABE et de l'IGBMC</v>
      </c>
      <c r="B2" s="46"/>
      <c r="C2" s="46"/>
      <c r="D2" s="47"/>
      <c r="E2"/>
      <c r="F2"/>
      <c r="G2"/>
      <c r="H2"/>
      <c r="I2"/>
      <c r="J2"/>
      <c r="K2"/>
      <c r="L2"/>
    </row>
    <row r="3" spans="1:12" ht="22.2" x14ac:dyDescent="0.25">
      <c r="A3" s="48" t="str">
        <f>'Page de garde'!B13</f>
        <v>DPGF_Prix pour ajout ou retrait de postes</v>
      </c>
      <c r="B3" s="49"/>
      <c r="C3" s="49"/>
      <c r="D3" s="50"/>
      <c r="E3"/>
      <c r="F3"/>
      <c r="G3"/>
      <c r="H3"/>
      <c r="I3"/>
      <c r="J3"/>
      <c r="K3"/>
      <c r="L3"/>
    </row>
    <row r="4" spans="1:12" ht="90.6" customHeight="1" x14ac:dyDescent="0.25">
      <c r="A4" s="51" t="s">
        <v>79</v>
      </c>
      <c r="B4" s="51"/>
      <c r="C4" s="51"/>
      <c r="D4" s="51"/>
      <c r="E4" s="23"/>
      <c r="F4" s="23"/>
      <c r="G4" s="23"/>
      <c r="H4" s="23"/>
      <c r="I4" s="23"/>
      <c r="J4" s="23"/>
      <c r="K4" s="23"/>
    </row>
    <row r="5" spans="1:12" ht="66.599999999999994" x14ac:dyDescent="0.5">
      <c r="A5" s="24"/>
      <c r="B5" s="25" t="s">
        <v>80</v>
      </c>
      <c r="C5" s="26" t="s">
        <v>4</v>
      </c>
      <c r="D5" s="25" t="s">
        <v>81</v>
      </c>
    </row>
    <row r="6" spans="1:12" ht="22.2" x14ac:dyDescent="0.5">
      <c r="A6" s="24" t="s">
        <v>82</v>
      </c>
      <c r="B6" s="103"/>
      <c r="C6" s="27">
        <v>0.2</v>
      </c>
      <c r="D6" s="28">
        <f>ROUND(B6*(1+C6),2)</f>
        <v>0</v>
      </c>
    </row>
    <row r="7" spans="1:12" ht="22.2" x14ac:dyDescent="0.5">
      <c r="A7" s="24" t="s">
        <v>83</v>
      </c>
      <c r="B7" s="104"/>
      <c r="C7" s="27">
        <v>0.2</v>
      </c>
      <c r="D7" s="28">
        <f t="shared" ref="D7:D8" si="0">ROUND(B7*(1+C7),2)</f>
        <v>0</v>
      </c>
    </row>
    <row r="8" spans="1:12" ht="22.2" x14ac:dyDescent="0.5">
      <c r="A8" s="24" t="s">
        <v>84</v>
      </c>
      <c r="B8" s="104"/>
      <c r="C8" s="27">
        <v>0.2</v>
      </c>
      <c r="D8" s="28">
        <f t="shared" si="0"/>
        <v>0</v>
      </c>
    </row>
    <row r="9" spans="1:12" ht="22.2" x14ac:dyDescent="0.5">
      <c r="A9" s="29"/>
      <c r="B9" s="29"/>
      <c r="C9" s="29"/>
      <c r="D9" s="29"/>
    </row>
    <row r="10" spans="1:12" ht="22.2" x14ac:dyDescent="0.5">
      <c r="A10" s="29"/>
      <c r="B10" s="29"/>
      <c r="C10" s="29"/>
      <c r="D10" s="29"/>
    </row>
    <row r="11" spans="1:12" ht="22.2" x14ac:dyDescent="0.5">
      <c r="A11" s="29"/>
      <c r="B11" s="29"/>
      <c r="C11" s="29"/>
      <c r="D11" s="29"/>
    </row>
    <row r="12" spans="1:12" ht="22.2" x14ac:dyDescent="0.5">
      <c r="A12" s="29"/>
      <c r="B12" s="29"/>
      <c r="C12" s="29"/>
      <c r="D12" s="29"/>
    </row>
    <row r="13" spans="1:12" ht="22.2" x14ac:dyDescent="0.5">
      <c r="A13" s="29"/>
      <c r="B13" s="29"/>
      <c r="C13" s="29"/>
      <c r="D13" s="29"/>
    </row>
    <row r="14" spans="1:12" ht="22.2" x14ac:dyDescent="0.5">
      <c r="A14" s="29"/>
      <c r="B14" s="29"/>
      <c r="C14" s="29"/>
      <c r="D14" s="29"/>
    </row>
    <row r="15" spans="1:12" ht="22.2" x14ac:dyDescent="0.5">
      <c r="A15" s="29"/>
      <c r="B15" s="29"/>
      <c r="C15" s="29"/>
      <c r="D15" s="29"/>
    </row>
    <row r="16" spans="1:12" ht="22.2" x14ac:dyDescent="0.5">
      <c r="A16" s="29"/>
      <c r="B16" s="29"/>
      <c r="C16" s="29"/>
      <c r="D16" s="29"/>
    </row>
  </sheetData>
  <sheetProtection algorithmName="SHA-512" hashValue="9xwxOs4WM13NLiEhUHYp5qiSYH19PAToIGXiKALRw5ewPFtISoazmmKBAgYCdnbWQ05psHz6D8sJjMLsQhdC9w==" saltValue="bW/nROQccErNM0fYkc+oNQ==" spinCount="100000" sheet="1" objects="1" scenarios="1"/>
  <mergeCells count="4">
    <mergeCell ref="A1:D1"/>
    <mergeCell ref="A2:D2"/>
    <mergeCell ref="A3:D3"/>
    <mergeCell ref="A4:D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B5758-1D1C-49D4-A1D1-D411EB70C37C}">
  <sheetPr>
    <pageSetUpPr fitToPage="1"/>
  </sheetPr>
  <dimension ref="A1:N36"/>
  <sheetViews>
    <sheetView view="pageBreakPreview" zoomScaleNormal="115" zoomScaleSheetLayoutView="100" workbookViewId="0">
      <selection activeCell="G8" sqref="G8"/>
    </sheetView>
  </sheetViews>
  <sheetFormatPr baseColWidth="10" defaultColWidth="11.44140625" defaultRowHeight="16.2" x14ac:dyDescent="0.35"/>
  <cols>
    <col min="1" max="1" width="33.109375" style="126" bestFit="1" customWidth="1"/>
    <col min="2" max="2" width="12.109375" style="126" customWidth="1"/>
    <col min="3" max="3" width="15.5546875" style="127" customWidth="1"/>
    <col min="4" max="4" width="12.88671875" style="127" customWidth="1"/>
    <col min="5" max="5" width="14.6640625" style="127" bestFit="1" customWidth="1"/>
    <col min="6" max="6" width="22.88671875" style="108" bestFit="1" customWidth="1"/>
    <col min="7" max="16384" width="11.44140625" style="117"/>
  </cols>
  <sheetData>
    <row r="1" spans="1:14" s="108" customFormat="1" ht="22.2" x14ac:dyDescent="0.25">
      <c r="A1" s="105" t="str">
        <f>'Page de garde'!A1</f>
        <v>Prestations de lutte contre les nuisibles</v>
      </c>
      <c r="B1" s="106"/>
      <c r="C1" s="106"/>
      <c r="D1" s="106"/>
      <c r="E1" s="107"/>
      <c r="F1" s="53"/>
      <c r="G1" s="53"/>
      <c r="H1" s="53"/>
      <c r="I1" s="53"/>
      <c r="J1" s="53"/>
      <c r="K1" s="53"/>
      <c r="L1" s="53"/>
    </row>
    <row r="2" spans="1:14" s="108" customFormat="1" ht="22.2" customHeight="1" x14ac:dyDescent="0.25">
      <c r="A2" s="109" t="str">
        <f>'Page de garde'!A2</f>
        <v>Lot 2 : Suivi préventif et traitement curatif de la plateforme SILABE et de l'IGBMC</v>
      </c>
      <c r="B2" s="110"/>
      <c r="C2" s="110"/>
      <c r="D2" s="110"/>
      <c r="E2" s="111"/>
      <c r="F2" s="53"/>
      <c r="G2" s="53"/>
      <c r="H2" s="53"/>
      <c r="I2" s="53"/>
      <c r="J2" s="53"/>
      <c r="K2" s="53"/>
      <c r="L2" s="53"/>
    </row>
    <row r="3" spans="1:14" s="108" customFormat="1" ht="22.2" customHeight="1" x14ac:dyDescent="0.25">
      <c r="A3" s="112" t="str">
        <f>'Page de garde'!B14</f>
        <v>BPU_Prestations curatives</v>
      </c>
      <c r="B3" s="113"/>
      <c r="C3" s="113"/>
      <c r="D3" s="113"/>
      <c r="E3" s="114"/>
      <c r="F3" s="53"/>
      <c r="G3" s="53"/>
      <c r="H3" s="53"/>
      <c r="I3" s="53"/>
      <c r="J3" s="53"/>
      <c r="K3" s="53"/>
      <c r="L3" s="53"/>
    </row>
    <row r="4" spans="1:14" ht="32.4" x14ac:dyDescent="0.35">
      <c r="A4" s="115" t="s">
        <v>16</v>
      </c>
      <c r="B4" s="116" t="s">
        <v>17</v>
      </c>
      <c r="C4" s="115" t="s">
        <v>18</v>
      </c>
      <c r="D4" s="115" t="s">
        <v>4</v>
      </c>
      <c r="E4" s="115" t="s">
        <v>67</v>
      </c>
      <c r="J4" s="108"/>
      <c r="K4" s="108"/>
      <c r="L4" s="108"/>
      <c r="M4" s="108"/>
      <c r="N4" s="108"/>
    </row>
    <row r="5" spans="1:14" x14ac:dyDescent="0.35">
      <c r="A5" s="118" t="s">
        <v>20</v>
      </c>
      <c r="B5" s="118" t="s">
        <v>21</v>
      </c>
      <c r="C5" s="128"/>
      <c r="D5" s="119">
        <v>0.2</v>
      </c>
      <c r="E5" s="120">
        <f>ROUND(C5*(1+D5),2)</f>
        <v>0</v>
      </c>
      <c r="J5" s="108"/>
      <c r="K5" s="108"/>
      <c r="L5" s="108"/>
      <c r="M5" s="108"/>
      <c r="N5" s="108"/>
    </row>
    <row r="6" spans="1:14" x14ac:dyDescent="0.35">
      <c r="A6" s="118" t="s">
        <v>22</v>
      </c>
      <c r="B6" s="118" t="s">
        <v>21</v>
      </c>
      <c r="C6" s="128"/>
      <c r="D6" s="119">
        <v>0.2</v>
      </c>
      <c r="E6" s="120">
        <f t="shared" ref="E6:E10" si="0">ROUND(C6*(1+D6),2)</f>
        <v>0</v>
      </c>
      <c r="J6" s="108"/>
      <c r="K6" s="108"/>
      <c r="L6" s="108"/>
      <c r="M6" s="108"/>
      <c r="N6" s="108"/>
    </row>
    <row r="7" spans="1:14" x14ac:dyDescent="0.35">
      <c r="A7" s="118" t="s">
        <v>23</v>
      </c>
      <c r="B7" s="118" t="s">
        <v>21</v>
      </c>
      <c r="C7" s="128"/>
      <c r="D7" s="119">
        <v>0.2</v>
      </c>
      <c r="E7" s="120">
        <f t="shared" si="0"/>
        <v>0</v>
      </c>
      <c r="G7" s="121"/>
      <c r="J7" s="108"/>
      <c r="K7" s="108"/>
      <c r="L7" s="108"/>
      <c r="M7" s="108"/>
      <c r="N7" s="108"/>
    </row>
    <row r="8" spans="1:14" x14ac:dyDescent="0.35">
      <c r="A8" s="118" t="s">
        <v>24</v>
      </c>
      <c r="B8" s="118" t="s">
        <v>21</v>
      </c>
      <c r="C8" s="128"/>
      <c r="D8" s="119">
        <v>0.2</v>
      </c>
      <c r="E8" s="120">
        <f t="shared" si="0"/>
        <v>0</v>
      </c>
      <c r="J8" s="108"/>
      <c r="K8" s="108"/>
      <c r="L8" s="108"/>
      <c r="M8" s="108"/>
      <c r="N8" s="108"/>
    </row>
    <row r="9" spans="1:14" x14ac:dyDescent="0.35">
      <c r="A9" s="118" t="s">
        <v>25</v>
      </c>
      <c r="B9" s="118" t="s">
        <v>21</v>
      </c>
      <c r="C9" s="128"/>
      <c r="D9" s="119">
        <v>0.2</v>
      </c>
      <c r="E9" s="120">
        <f t="shared" si="0"/>
        <v>0</v>
      </c>
      <c r="J9" s="108"/>
      <c r="K9" s="108"/>
      <c r="L9" s="108"/>
      <c r="M9" s="108"/>
      <c r="N9" s="108"/>
    </row>
    <row r="10" spans="1:14" x14ac:dyDescent="0.35">
      <c r="A10" s="118" t="s">
        <v>26</v>
      </c>
      <c r="B10" s="118" t="s">
        <v>21</v>
      </c>
      <c r="C10" s="128"/>
      <c r="D10" s="119">
        <v>0.2</v>
      </c>
      <c r="E10" s="120">
        <f t="shared" si="0"/>
        <v>0</v>
      </c>
      <c r="J10" s="108"/>
      <c r="K10" s="108"/>
      <c r="L10" s="108"/>
      <c r="M10" s="108"/>
      <c r="N10" s="108"/>
    </row>
    <row r="11" spans="1:14" x14ac:dyDescent="0.35">
      <c r="A11" s="108"/>
      <c r="B11" s="108"/>
      <c r="C11" s="108"/>
      <c r="D11" s="108"/>
      <c r="E11" s="108"/>
      <c r="J11" s="108"/>
      <c r="K11" s="108"/>
      <c r="L11" s="108"/>
      <c r="M11" s="108"/>
      <c r="N11" s="108"/>
    </row>
    <row r="12" spans="1:14" ht="32.4" x14ac:dyDescent="0.35">
      <c r="A12" s="115" t="s">
        <v>27</v>
      </c>
      <c r="B12" s="116" t="s">
        <v>17</v>
      </c>
      <c r="C12" s="115" t="s">
        <v>18</v>
      </c>
      <c r="D12" s="115" t="s">
        <v>4</v>
      </c>
      <c r="E12" s="115" t="s">
        <v>67</v>
      </c>
      <c r="J12" s="108"/>
      <c r="K12" s="108"/>
      <c r="L12" s="108"/>
      <c r="M12" s="108"/>
      <c r="N12" s="108"/>
    </row>
    <row r="13" spans="1:14" x14ac:dyDescent="0.35">
      <c r="A13" s="118" t="s">
        <v>20</v>
      </c>
      <c r="B13" s="118" t="s">
        <v>21</v>
      </c>
      <c r="C13" s="128"/>
      <c r="D13" s="119">
        <v>0.2</v>
      </c>
      <c r="E13" s="120">
        <f>ROUND(C13*(1+D13),2)</f>
        <v>0</v>
      </c>
      <c r="J13" s="108"/>
      <c r="K13" s="108"/>
      <c r="L13" s="108"/>
      <c r="M13" s="108"/>
      <c r="N13" s="108"/>
    </row>
    <row r="14" spans="1:14" x14ac:dyDescent="0.35">
      <c r="A14" s="118" t="s">
        <v>22</v>
      </c>
      <c r="B14" s="118" t="s">
        <v>21</v>
      </c>
      <c r="C14" s="128"/>
      <c r="D14" s="119">
        <v>0.2</v>
      </c>
      <c r="E14" s="120">
        <f t="shared" ref="E14:E18" si="1">ROUND(C14*(1+D14),2)</f>
        <v>0</v>
      </c>
      <c r="J14" s="108"/>
      <c r="K14" s="108"/>
      <c r="L14" s="108"/>
      <c r="M14" s="108"/>
      <c r="N14" s="108"/>
    </row>
    <row r="15" spans="1:14" x14ac:dyDescent="0.35">
      <c r="A15" s="118" t="s">
        <v>23</v>
      </c>
      <c r="B15" s="118" t="s">
        <v>21</v>
      </c>
      <c r="C15" s="128"/>
      <c r="D15" s="119">
        <v>0.2</v>
      </c>
      <c r="E15" s="120">
        <f t="shared" si="1"/>
        <v>0</v>
      </c>
    </row>
    <row r="16" spans="1:14" s="108" customFormat="1" x14ac:dyDescent="0.25">
      <c r="A16" s="118" t="s">
        <v>24</v>
      </c>
      <c r="B16" s="118" t="s">
        <v>21</v>
      </c>
      <c r="C16" s="128"/>
      <c r="D16" s="119">
        <v>0.2</v>
      </c>
      <c r="E16" s="120">
        <f t="shared" si="1"/>
        <v>0</v>
      </c>
    </row>
    <row r="17" spans="1:5" s="108" customFormat="1" x14ac:dyDescent="0.25">
      <c r="A17" s="118" t="s">
        <v>25</v>
      </c>
      <c r="B17" s="118" t="s">
        <v>21</v>
      </c>
      <c r="C17" s="128"/>
      <c r="D17" s="119">
        <v>0.2</v>
      </c>
      <c r="E17" s="120">
        <f t="shared" si="1"/>
        <v>0</v>
      </c>
    </row>
    <row r="18" spans="1:5" s="108" customFormat="1" x14ac:dyDescent="0.25">
      <c r="A18" s="118" t="s">
        <v>26</v>
      </c>
      <c r="B18" s="118" t="s">
        <v>21</v>
      </c>
      <c r="C18" s="128"/>
      <c r="D18" s="119">
        <v>0.2</v>
      </c>
      <c r="E18" s="120">
        <f t="shared" si="1"/>
        <v>0</v>
      </c>
    </row>
    <row r="19" spans="1:5" s="108" customFormat="1" ht="13.2" x14ac:dyDescent="0.25"/>
    <row r="20" spans="1:5" s="108" customFormat="1" ht="32.4" x14ac:dyDescent="0.25">
      <c r="A20" s="115" t="s">
        <v>28</v>
      </c>
      <c r="B20" s="116" t="s">
        <v>17</v>
      </c>
      <c r="C20" s="115" t="s">
        <v>18</v>
      </c>
      <c r="D20" s="115" t="s">
        <v>4</v>
      </c>
      <c r="E20" s="115" t="s">
        <v>67</v>
      </c>
    </row>
    <row r="21" spans="1:5" s="108" customFormat="1" ht="50.4" customHeight="1" x14ac:dyDescent="0.25">
      <c r="A21" s="122" t="s">
        <v>66</v>
      </c>
      <c r="B21" s="123"/>
      <c r="C21" s="123"/>
      <c r="D21" s="123"/>
      <c r="E21" s="124"/>
    </row>
    <row r="22" spans="1:5" s="108" customFormat="1" x14ac:dyDescent="0.25">
      <c r="A22" s="118" t="s">
        <v>29</v>
      </c>
      <c r="B22" s="118" t="s">
        <v>60</v>
      </c>
      <c r="C22" s="128"/>
      <c r="D22" s="119">
        <v>0.2</v>
      </c>
      <c r="E22" s="125">
        <f>ROUND(C22*(1+D22),2)</f>
        <v>0</v>
      </c>
    </row>
    <row r="23" spans="1:5" x14ac:dyDescent="0.35">
      <c r="A23" s="118" t="s">
        <v>30</v>
      </c>
      <c r="B23" s="118" t="s">
        <v>60</v>
      </c>
      <c r="C23" s="128"/>
      <c r="D23" s="119">
        <v>0.2</v>
      </c>
      <c r="E23" s="125">
        <f t="shared" ref="E23:E27" si="2">ROUND(C23*(1+D23),2)</f>
        <v>0</v>
      </c>
    </row>
    <row r="24" spans="1:5" x14ac:dyDescent="0.35">
      <c r="A24" s="118" t="s">
        <v>58</v>
      </c>
      <c r="B24" s="118" t="s">
        <v>60</v>
      </c>
      <c r="C24" s="128"/>
      <c r="D24" s="119">
        <v>0.2</v>
      </c>
      <c r="E24" s="125">
        <f t="shared" si="2"/>
        <v>0</v>
      </c>
    </row>
    <row r="25" spans="1:5" x14ac:dyDescent="0.35">
      <c r="A25" s="118" t="s">
        <v>59</v>
      </c>
      <c r="B25" s="118" t="s">
        <v>60</v>
      </c>
      <c r="C25" s="128"/>
      <c r="D25" s="119">
        <v>0.2</v>
      </c>
      <c r="E25" s="125">
        <f t="shared" si="2"/>
        <v>0</v>
      </c>
    </row>
    <row r="26" spans="1:5" x14ac:dyDescent="0.35">
      <c r="A26" s="118" t="s">
        <v>31</v>
      </c>
      <c r="B26" s="118" t="s">
        <v>60</v>
      </c>
      <c r="C26" s="128"/>
      <c r="D26" s="119">
        <v>0.2</v>
      </c>
      <c r="E26" s="125">
        <f t="shared" si="2"/>
        <v>0</v>
      </c>
    </row>
    <row r="27" spans="1:5" x14ac:dyDescent="0.35">
      <c r="A27" s="118" t="s">
        <v>32</v>
      </c>
      <c r="B27" s="118" t="s">
        <v>60</v>
      </c>
      <c r="C27" s="128"/>
      <c r="D27" s="119">
        <v>0.2</v>
      </c>
      <c r="E27" s="125">
        <f t="shared" si="2"/>
        <v>0</v>
      </c>
    </row>
    <row r="29" spans="1:5" ht="32.4" x14ac:dyDescent="0.35">
      <c r="A29" s="115" t="s">
        <v>65</v>
      </c>
      <c r="B29" s="116" t="s">
        <v>17</v>
      </c>
      <c r="C29" s="115" t="s">
        <v>18</v>
      </c>
      <c r="D29" s="115" t="s">
        <v>4</v>
      </c>
      <c r="E29" s="115" t="s">
        <v>67</v>
      </c>
    </row>
    <row r="30" spans="1:5" ht="53.4" customHeight="1" x14ac:dyDescent="0.35">
      <c r="A30" s="122" t="s">
        <v>61</v>
      </c>
      <c r="B30" s="123"/>
      <c r="C30" s="123"/>
      <c r="D30" s="123"/>
      <c r="E30" s="124"/>
    </row>
    <row r="31" spans="1:5" x14ac:dyDescent="0.35">
      <c r="A31" s="118" t="s">
        <v>62</v>
      </c>
      <c r="B31" s="118" t="s">
        <v>60</v>
      </c>
      <c r="C31" s="128"/>
      <c r="D31" s="119">
        <v>0.2</v>
      </c>
      <c r="E31" s="125">
        <f>ROUND(C31*(1+D31),2)</f>
        <v>0</v>
      </c>
    </row>
    <row r="32" spans="1:5" x14ac:dyDescent="0.35">
      <c r="A32" s="118" t="s">
        <v>58</v>
      </c>
      <c r="B32" s="118" t="s">
        <v>60</v>
      </c>
      <c r="C32" s="128"/>
      <c r="D32" s="119">
        <v>0.2</v>
      </c>
      <c r="E32" s="125">
        <f t="shared" ref="E32:E34" si="3">ROUND(C32*(1+D32),2)</f>
        <v>0</v>
      </c>
    </row>
    <row r="33" spans="1:5" x14ac:dyDescent="0.35">
      <c r="A33" s="118" t="s">
        <v>59</v>
      </c>
      <c r="B33" s="118" t="s">
        <v>60</v>
      </c>
      <c r="C33" s="128"/>
      <c r="D33" s="119">
        <v>0.2</v>
      </c>
      <c r="E33" s="125">
        <f t="shared" si="3"/>
        <v>0</v>
      </c>
    </row>
    <row r="34" spans="1:5" x14ac:dyDescent="0.35">
      <c r="A34" s="118" t="s">
        <v>31</v>
      </c>
      <c r="B34" s="118" t="s">
        <v>60</v>
      </c>
      <c r="C34" s="128"/>
      <c r="D34" s="119">
        <v>0.2</v>
      </c>
      <c r="E34" s="125">
        <f t="shared" si="3"/>
        <v>0</v>
      </c>
    </row>
    <row r="35" spans="1:5" x14ac:dyDescent="0.35">
      <c r="A35" s="118" t="s">
        <v>63</v>
      </c>
      <c r="B35" s="118" t="s">
        <v>60</v>
      </c>
      <c r="C35" s="128"/>
      <c r="D35" s="119">
        <v>0.2</v>
      </c>
      <c r="E35" s="125">
        <f>ROUND(C35*(1+D35),2)</f>
        <v>0</v>
      </c>
    </row>
    <row r="36" spans="1:5" x14ac:dyDescent="0.35">
      <c r="A36" s="118" t="s">
        <v>64</v>
      </c>
      <c r="B36" s="118" t="s">
        <v>60</v>
      </c>
      <c r="C36" s="128"/>
      <c r="D36" s="119">
        <v>0.2</v>
      </c>
      <c r="E36" s="125">
        <f t="shared" ref="E36" si="4">ROUND(C36*(1+D36),2)</f>
        <v>0</v>
      </c>
    </row>
  </sheetData>
  <sheetProtection algorithmName="SHA-512" hashValue="LjHUz1VBBvOZiC/H5L8TkyIPc6nf0/sNNZgXT25BMT1c3jNtl4bhqoExM1Tt+43BHyFIjEkAfy7XGVGH1SNPXw==" saltValue="Jv0RAjYpmAGrhl4tUehaFA==" spinCount="100000" sheet="1" objects="1" scenarios="1"/>
  <mergeCells count="5">
    <mergeCell ref="A1:E1"/>
    <mergeCell ref="A2:E2"/>
    <mergeCell ref="A3:E3"/>
    <mergeCell ref="A21:E21"/>
    <mergeCell ref="A30:E30"/>
  </mergeCells>
  <pageMargins left="0.47244094488188981" right="0.27559055118110237" top="0.23622047244094491" bottom="0.19685039370078741" header="0.15748031496062992" footer="0.15748031496062992"/>
  <pageSetup paperSize="8"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B9256-A72F-4ACE-A017-13EA41FDA32F}">
  <dimension ref="A1:G33"/>
  <sheetViews>
    <sheetView tabSelected="1" workbookViewId="0">
      <selection activeCell="G10" sqref="G10:G11"/>
    </sheetView>
  </sheetViews>
  <sheetFormatPr baseColWidth="10" defaultRowHeight="13.2" x14ac:dyDescent="0.25"/>
  <cols>
    <col min="1" max="1" width="36.5546875" style="108" bestFit="1" customWidth="1"/>
    <col min="2" max="2" width="14.5546875" style="108" customWidth="1"/>
    <col min="3" max="3" width="14.5546875" style="108" bestFit="1" customWidth="1"/>
    <col min="4" max="4" width="11.5546875" style="108"/>
    <col min="5" max="5" width="20.6640625" style="108" bestFit="1" customWidth="1"/>
    <col min="6" max="6" width="27.88671875" style="108" customWidth="1"/>
    <col min="7" max="7" width="16.77734375" style="108" bestFit="1" customWidth="1"/>
    <col min="8" max="16384" width="11.5546875" style="108"/>
  </cols>
  <sheetData>
    <row r="1" spans="1:6" s="53" customFormat="1" ht="22.2" x14ac:dyDescent="0.25">
      <c r="A1" s="67" t="str">
        <f>'Page de garde'!A1</f>
        <v>Prestations de lutte contre les nuisibles</v>
      </c>
      <c r="B1" s="67"/>
      <c r="C1" s="67"/>
      <c r="D1" s="67"/>
      <c r="E1" s="67"/>
      <c r="F1" s="67"/>
    </row>
    <row r="2" spans="1:6" s="53" customFormat="1" ht="22.2" customHeight="1" x14ac:dyDescent="0.25">
      <c r="A2" s="69" t="str">
        <f>'Page de garde'!A2</f>
        <v>Lot 2 : Suivi préventif et traitement curatif de la plateforme SILABE et de l'IGBMC</v>
      </c>
      <c r="B2" s="69"/>
      <c r="C2" s="69"/>
      <c r="D2" s="69"/>
      <c r="E2" s="69"/>
      <c r="F2" s="69"/>
    </row>
    <row r="3" spans="1:6" s="53" customFormat="1" ht="22.2" x14ac:dyDescent="0.25">
      <c r="A3" s="70" t="str">
        <f>'Page de garde'!B15</f>
        <v>BPU_Prestations complémentaires (DEIV et travaux)</v>
      </c>
      <c r="B3" s="70"/>
      <c r="C3" s="70"/>
      <c r="D3" s="70"/>
      <c r="E3" s="70"/>
      <c r="F3" s="70"/>
    </row>
    <row r="5" spans="1:6" ht="16.2" customHeight="1" x14ac:dyDescent="0.25">
      <c r="A5" s="129" t="s">
        <v>85</v>
      </c>
      <c r="B5" s="129"/>
      <c r="C5" s="129"/>
      <c r="D5" s="129"/>
      <c r="E5" s="129"/>
      <c r="F5" s="129"/>
    </row>
    <row r="6" spans="1:6" ht="32.4" x14ac:dyDescent="0.25">
      <c r="A6" s="115" t="s">
        <v>86</v>
      </c>
      <c r="B6" s="116" t="s">
        <v>17</v>
      </c>
      <c r="C6" s="115" t="s">
        <v>18</v>
      </c>
      <c r="D6" s="115" t="s">
        <v>4</v>
      </c>
      <c r="E6" s="115" t="s">
        <v>35</v>
      </c>
      <c r="F6" s="115" t="s">
        <v>49</v>
      </c>
    </row>
    <row r="7" spans="1:6" ht="16.2" x14ac:dyDescent="0.25">
      <c r="A7" s="118" t="s">
        <v>87</v>
      </c>
      <c r="B7" s="118" t="s">
        <v>88</v>
      </c>
      <c r="C7" s="128"/>
      <c r="D7" s="119">
        <v>0.2</v>
      </c>
      <c r="E7" s="125">
        <f t="shared" ref="E7:E9" si="0">ROUND(C7*(1+D7),2)</f>
        <v>0</v>
      </c>
      <c r="F7" s="134" t="s">
        <v>89</v>
      </c>
    </row>
    <row r="8" spans="1:6" ht="16.2" x14ac:dyDescent="0.25">
      <c r="A8" s="118" t="s">
        <v>90</v>
      </c>
      <c r="B8" s="118" t="s">
        <v>88</v>
      </c>
      <c r="C8" s="128"/>
      <c r="D8" s="119">
        <v>0.2</v>
      </c>
      <c r="E8" s="125">
        <f t="shared" si="0"/>
        <v>0</v>
      </c>
      <c r="F8" s="134" t="s">
        <v>89</v>
      </c>
    </row>
    <row r="9" spans="1:6" ht="16.2" x14ac:dyDescent="0.25">
      <c r="A9" s="118" t="s">
        <v>91</v>
      </c>
      <c r="B9" s="118" t="s">
        <v>88</v>
      </c>
      <c r="C9" s="128"/>
      <c r="D9" s="119">
        <v>0.2</v>
      </c>
      <c r="E9" s="125">
        <f t="shared" si="0"/>
        <v>0</v>
      </c>
      <c r="F9" s="134" t="s">
        <v>89</v>
      </c>
    </row>
    <row r="12" spans="1:6" ht="16.2" x14ac:dyDescent="0.25">
      <c r="A12" s="129" t="s">
        <v>33</v>
      </c>
      <c r="B12" s="129"/>
      <c r="C12" s="129"/>
      <c r="D12" s="129"/>
      <c r="E12" s="129"/>
      <c r="F12" s="129"/>
    </row>
    <row r="13" spans="1:6" ht="32.4" x14ac:dyDescent="0.25">
      <c r="A13" s="115" t="s">
        <v>34</v>
      </c>
      <c r="B13" s="116" t="s">
        <v>17</v>
      </c>
      <c r="C13" s="115" t="s">
        <v>18</v>
      </c>
      <c r="D13" s="115" t="s">
        <v>4</v>
      </c>
      <c r="E13" s="115" t="s">
        <v>35</v>
      </c>
      <c r="F13" s="115" t="s">
        <v>49</v>
      </c>
    </row>
    <row r="14" spans="1:6" ht="16.2" x14ac:dyDescent="0.25">
      <c r="A14" s="118" t="s">
        <v>36</v>
      </c>
      <c r="B14" s="118" t="s">
        <v>37</v>
      </c>
      <c r="C14" s="128"/>
      <c r="D14" s="119">
        <v>0.2</v>
      </c>
      <c r="E14" s="125">
        <f t="shared" ref="E14:E18" si="1">ROUND(C14*(1+D14),2)</f>
        <v>0</v>
      </c>
      <c r="F14" s="134" t="s">
        <v>92</v>
      </c>
    </row>
    <row r="15" spans="1:6" ht="16.2" x14ac:dyDescent="0.25">
      <c r="A15" s="118" t="s">
        <v>38</v>
      </c>
      <c r="B15" s="118" t="s">
        <v>37</v>
      </c>
      <c r="C15" s="128"/>
      <c r="D15" s="119">
        <v>0.2</v>
      </c>
      <c r="E15" s="125">
        <f t="shared" si="1"/>
        <v>0</v>
      </c>
      <c r="F15" s="134" t="s">
        <v>92</v>
      </c>
    </row>
    <row r="16" spans="1:6" ht="16.2" x14ac:dyDescent="0.25">
      <c r="A16" s="118" t="s">
        <v>39</v>
      </c>
      <c r="B16" s="118" t="s">
        <v>37</v>
      </c>
      <c r="C16" s="128"/>
      <c r="D16" s="119">
        <v>0.2</v>
      </c>
      <c r="E16" s="125">
        <f t="shared" si="1"/>
        <v>0</v>
      </c>
      <c r="F16" s="134" t="s">
        <v>92</v>
      </c>
    </row>
    <row r="17" spans="1:7" ht="16.2" x14ac:dyDescent="0.25">
      <c r="A17" s="118" t="s">
        <v>40</v>
      </c>
      <c r="B17" s="118" t="s">
        <v>37</v>
      </c>
      <c r="C17" s="128"/>
      <c r="D17" s="119">
        <v>0.2</v>
      </c>
      <c r="E17" s="125">
        <f t="shared" si="1"/>
        <v>0</v>
      </c>
      <c r="F17" s="134" t="s">
        <v>92</v>
      </c>
    </row>
    <row r="18" spans="1:7" ht="16.2" x14ac:dyDescent="0.25">
      <c r="A18" s="118" t="s">
        <v>41</v>
      </c>
      <c r="B18" s="118" t="s">
        <v>37</v>
      </c>
      <c r="C18" s="128"/>
      <c r="D18" s="119">
        <v>0.2</v>
      </c>
      <c r="E18" s="125">
        <f t="shared" si="1"/>
        <v>0</v>
      </c>
      <c r="F18" s="134" t="s">
        <v>92</v>
      </c>
    </row>
    <row r="20" spans="1:7" ht="32.4" x14ac:dyDescent="0.25">
      <c r="A20" s="130" t="s">
        <v>42</v>
      </c>
      <c r="B20" s="131"/>
      <c r="C20" s="116" t="s">
        <v>17</v>
      </c>
      <c r="D20" s="115" t="s">
        <v>18</v>
      </c>
      <c r="E20" s="115" t="s">
        <v>4</v>
      </c>
      <c r="F20" s="115" t="s">
        <v>35</v>
      </c>
      <c r="G20" s="115" t="s">
        <v>49</v>
      </c>
    </row>
    <row r="21" spans="1:7" ht="16.2" x14ac:dyDescent="0.25">
      <c r="A21" s="118" t="s">
        <v>43</v>
      </c>
      <c r="B21" s="132"/>
      <c r="C21" s="118" t="s">
        <v>44</v>
      </c>
      <c r="D21" s="128"/>
      <c r="E21" s="119">
        <v>0.2</v>
      </c>
      <c r="F21" s="125">
        <f t="shared" ref="F21:F25" si="2">ROUND(D21*(1+E21),2)</f>
        <v>0</v>
      </c>
      <c r="G21" s="134" t="s">
        <v>89</v>
      </c>
    </row>
    <row r="22" spans="1:7" ht="16.2" x14ac:dyDescent="0.25">
      <c r="A22" s="118" t="s">
        <v>45</v>
      </c>
      <c r="B22" s="132"/>
      <c r="C22" s="118" t="s">
        <v>44</v>
      </c>
      <c r="D22" s="128"/>
      <c r="E22" s="119">
        <v>0.2</v>
      </c>
      <c r="F22" s="125">
        <f t="shared" si="2"/>
        <v>0</v>
      </c>
      <c r="G22" s="134" t="s">
        <v>93</v>
      </c>
    </row>
    <row r="23" spans="1:7" ht="16.2" x14ac:dyDescent="0.25">
      <c r="A23" s="118" t="s">
        <v>94</v>
      </c>
      <c r="B23" s="135" t="s">
        <v>95</v>
      </c>
      <c r="C23" s="118" t="s">
        <v>44</v>
      </c>
      <c r="D23" s="128"/>
      <c r="E23" s="119">
        <v>0.2</v>
      </c>
      <c r="F23" s="125">
        <f t="shared" si="2"/>
        <v>0</v>
      </c>
      <c r="G23" s="135" t="s">
        <v>95</v>
      </c>
    </row>
    <row r="24" spans="1:7" ht="16.2" x14ac:dyDescent="0.25">
      <c r="A24" s="118" t="s">
        <v>94</v>
      </c>
      <c r="B24" s="135" t="s">
        <v>95</v>
      </c>
      <c r="C24" s="118" t="s">
        <v>44</v>
      </c>
      <c r="D24" s="128"/>
      <c r="E24" s="119">
        <v>0.2</v>
      </c>
      <c r="F24" s="125">
        <f t="shared" si="2"/>
        <v>0</v>
      </c>
      <c r="G24" s="135" t="s">
        <v>95</v>
      </c>
    </row>
    <row r="25" spans="1:7" ht="16.2" x14ac:dyDescent="0.25">
      <c r="A25" s="118" t="s">
        <v>94</v>
      </c>
      <c r="B25" s="135" t="s">
        <v>95</v>
      </c>
      <c r="C25" s="118" t="s">
        <v>44</v>
      </c>
      <c r="D25" s="128"/>
      <c r="E25" s="119">
        <v>0.2</v>
      </c>
      <c r="F25" s="125">
        <f t="shared" si="2"/>
        <v>0</v>
      </c>
      <c r="G25" s="135" t="s">
        <v>95</v>
      </c>
    </row>
    <row r="27" spans="1:7" ht="32.4" x14ac:dyDescent="0.25">
      <c r="A27" s="130" t="s">
        <v>46</v>
      </c>
      <c r="B27" s="131"/>
      <c r="C27" s="116" t="s">
        <v>17</v>
      </c>
      <c r="D27" s="115" t="s">
        <v>18</v>
      </c>
      <c r="E27" s="115" t="s">
        <v>4</v>
      </c>
      <c r="F27" s="115" t="s">
        <v>19</v>
      </c>
      <c r="G27" s="115" t="s">
        <v>49</v>
      </c>
    </row>
    <row r="28" spans="1:7" ht="16.2" x14ac:dyDescent="0.25">
      <c r="A28" s="118" t="s">
        <v>47</v>
      </c>
      <c r="B28" s="133"/>
      <c r="C28" s="118" t="s">
        <v>48</v>
      </c>
      <c r="D28" s="128"/>
      <c r="E28" s="119">
        <v>0.2</v>
      </c>
      <c r="F28" s="125">
        <f t="shared" ref="F28:F33" si="3">ROUND(D28*(1+E28),2)</f>
        <v>0</v>
      </c>
      <c r="G28" s="134" t="s">
        <v>93</v>
      </c>
    </row>
    <row r="29" spans="1:7" ht="16.2" x14ac:dyDescent="0.25">
      <c r="A29" s="118" t="s">
        <v>50</v>
      </c>
      <c r="B29" s="133"/>
      <c r="C29" s="118" t="s">
        <v>48</v>
      </c>
      <c r="D29" s="128"/>
      <c r="E29" s="119">
        <v>0.2</v>
      </c>
      <c r="F29" s="125">
        <f t="shared" si="3"/>
        <v>0</v>
      </c>
      <c r="G29" s="134" t="s">
        <v>93</v>
      </c>
    </row>
    <row r="30" spans="1:7" ht="16.2" x14ac:dyDescent="0.25">
      <c r="A30" s="118" t="s">
        <v>51</v>
      </c>
      <c r="B30" s="133"/>
      <c r="C30" s="118" t="s">
        <v>48</v>
      </c>
      <c r="D30" s="128"/>
      <c r="E30" s="119">
        <v>0.2</v>
      </c>
      <c r="F30" s="125">
        <f t="shared" si="3"/>
        <v>0</v>
      </c>
      <c r="G30" s="134" t="s">
        <v>93</v>
      </c>
    </row>
    <row r="31" spans="1:7" ht="16.2" x14ac:dyDescent="0.25">
      <c r="A31" s="118" t="s">
        <v>96</v>
      </c>
      <c r="B31" s="135" t="s">
        <v>95</v>
      </c>
      <c r="C31" s="118" t="s">
        <v>44</v>
      </c>
      <c r="D31" s="128"/>
      <c r="E31" s="119">
        <v>0.2</v>
      </c>
      <c r="F31" s="125">
        <f t="shared" si="3"/>
        <v>0</v>
      </c>
      <c r="G31" s="135" t="s">
        <v>95</v>
      </c>
    </row>
    <row r="32" spans="1:7" ht="16.2" x14ac:dyDescent="0.25">
      <c r="A32" s="118" t="s">
        <v>96</v>
      </c>
      <c r="B32" s="135" t="s">
        <v>95</v>
      </c>
      <c r="C32" s="118" t="s">
        <v>44</v>
      </c>
      <c r="D32" s="128"/>
      <c r="E32" s="119">
        <v>0.2</v>
      </c>
      <c r="F32" s="125">
        <f t="shared" si="3"/>
        <v>0</v>
      </c>
      <c r="G32" s="135" t="s">
        <v>95</v>
      </c>
    </row>
    <row r="33" spans="1:7" ht="16.2" x14ac:dyDescent="0.25">
      <c r="A33" s="118" t="s">
        <v>96</v>
      </c>
      <c r="B33" s="135" t="s">
        <v>95</v>
      </c>
      <c r="C33" s="118" t="s">
        <v>44</v>
      </c>
      <c r="D33" s="128"/>
      <c r="E33" s="119">
        <v>0.2</v>
      </c>
      <c r="F33" s="125">
        <f t="shared" si="3"/>
        <v>0</v>
      </c>
      <c r="G33" s="135" t="s">
        <v>95</v>
      </c>
    </row>
  </sheetData>
  <sheetProtection algorithmName="SHA-512" hashValue="SP7CSL6FHcKnKVaj4cKT4MlYEwhr4gk6IZ3RDQicQM9A+6lkdvwA8WabEp2QqsHCR11k49JGZb+0xFys/cI3Hw==" saltValue="Rme4GMUFnJVX9JnVlbueLw==" spinCount="100000" sheet="1" objects="1" scenarios="1"/>
  <mergeCells count="7">
    <mergeCell ref="A27:B27"/>
    <mergeCell ref="A1:F1"/>
    <mergeCell ref="A2:F2"/>
    <mergeCell ref="A3:F3"/>
    <mergeCell ref="A5:F5"/>
    <mergeCell ref="A12:F12"/>
    <mergeCell ref="A20:B20"/>
  </mergeCells>
  <pageMargins left="0.7" right="0.7" top="0.75" bottom="0.75" header="0.3" footer="0.3"/>
  <pageSetup paperSize="0" orientation="portrait" r:id="rId1"/>
</worksheet>
</file>

<file path=docMetadata/LabelInfo.xml><?xml version="1.0" encoding="utf-8"?>
<clbl:labelList xmlns:clbl="http://schemas.microsoft.com/office/2020/mipLabelMetadata">
  <clbl:label id="{c1eb5112-7946-4c9d-bc57-40040cfe3a91}" enabled="0" method="" siteId="{c1eb5112-7946-4c9d-bc57-40040cfe3a91}"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Dératisation</vt:lpstr>
      <vt:lpstr>Désinsectisation</vt:lpstr>
      <vt:lpstr>Prix evolution</vt:lpstr>
      <vt:lpstr>Intervention curative</vt:lpstr>
      <vt:lpstr>DEIV et travaux</vt:lpstr>
      <vt:lpstr>'Intervention curative'!Zone_d_impression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DIEFFENBACHER Carole</dc:creator>
  <cp:lastModifiedBy>Dawei Chen</cp:lastModifiedBy>
  <cp:lastPrinted>2016-07-04T13:17:32Z</cp:lastPrinted>
  <dcterms:created xsi:type="dcterms:W3CDTF">2008-01-25T13:36:39Z</dcterms:created>
  <dcterms:modified xsi:type="dcterms:W3CDTF">2026-01-26T11:16:23Z</dcterms:modified>
</cp:coreProperties>
</file>